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Procurement/"/>
    </mc:Choice>
  </mc:AlternateContent>
  <xr:revisionPtr revIDLastSave="55" documentId="13_ncr:1_{1BC253E4-3584-8041-A51C-A04BBB0DC432}" xr6:coauthVersionLast="47" xr6:coauthVersionMax="47" xr10:uidLastSave="{4D66BCBE-5490-45CB-B94B-44FF5FA9C4A7}"/>
  <workbookProtection workbookAlgorithmName="SHA-512" workbookHashValue="G5nzqfWiR6BraL7ydlRnELAf+AXAkt8JeuP862ZvxxJfxIjL0CHJapuxOTyBgL+hlmESetzurBDt3tV8dywNsQ==" workbookSaltValue="0uSwbvyg5KdKwADulecoEQ==" workbookSpinCount="100000" lockStructure="1"/>
  <bookViews>
    <workbookView xWindow="-120" yWindow="-120" windowWidth="29040" windowHeight="15720" xr2:uid="{00000000-000D-0000-FFFF-FFFF00000000}"/>
  </bookViews>
  <sheets>
    <sheet name="Hawaii" sheetId="7" r:id="rId1"/>
    <sheet name="Other Related Services" sheetId="11" r:id="rId2"/>
  </sheets>
  <definedNames>
    <definedName name="avefill">#REF!</definedName>
    <definedName name="cost">#REF!</definedName>
    <definedName name="deliv">#REF!</definedName>
    <definedName name="delivcost">#REF!</definedName>
    <definedName name="df2cost">#REF!</definedName>
    <definedName name="newoahu">#REF!</definedName>
    <definedName name="oahupar">#REF!</definedName>
    <definedName name="off">#REF!</definedName>
    <definedName name="on">#REF!</definedName>
    <definedName name="ru">#REF!</definedName>
    <definedName name="rucost">#REF!</definedName>
    <definedName name="ulsdcos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7" l="1"/>
  <c r="O3" i="7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 l="1"/>
</calcChain>
</file>

<file path=xl/sharedStrings.xml><?xml version="1.0" encoding="utf-8"?>
<sst xmlns="http://schemas.openxmlformats.org/spreadsheetml/2006/main" count="1240" uniqueCount="277">
  <si>
    <t>Island</t>
  </si>
  <si>
    <t>Jurisdiction</t>
  </si>
  <si>
    <t>Department Name</t>
  </si>
  <si>
    <t>Agency Name</t>
  </si>
  <si>
    <t>Address for Storage Tank</t>
  </si>
  <si>
    <t>Agency Phone Number (Main Office)</t>
  </si>
  <si>
    <t>Point of Contact Name</t>
  </si>
  <si>
    <t>Point of Contact Phone Number</t>
  </si>
  <si>
    <t>Point of Contact Email</t>
  </si>
  <si>
    <t>Location of Storage Tank</t>
  </si>
  <si>
    <t>Estimated Usage per Calendar Year (gallons)</t>
  </si>
  <si>
    <t>Tank Capacity (gallons)</t>
  </si>
  <si>
    <t>Fuel</t>
  </si>
  <si>
    <t>Base Bid Price (BBP) / gal</t>
  </si>
  <si>
    <t>Total Bid Price</t>
  </si>
  <si>
    <t>Hawaii</t>
  </si>
  <si>
    <t>County of Hawaii</t>
  </si>
  <si>
    <t>Bus</t>
  </si>
  <si>
    <t>Mass Transit Agency</t>
  </si>
  <si>
    <t>2299 Ho’Olaulima Rd., Hilo, HI 96720, (Tank A)</t>
  </si>
  <si>
    <t>(808) 961-8744</t>
  </si>
  <si>
    <t>Zachary Bergum</t>
  </si>
  <si>
    <t>(808) 961-8770</t>
  </si>
  <si>
    <t>zachary.bergum@hawaiicounty.gov</t>
  </si>
  <si>
    <t>Above Ground</t>
  </si>
  <si>
    <t>ULSD</t>
  </si>
  <si>
    <t>2299 Ho’Olaulima Rd., Hilo, HI 96720, (Tank B)</t>
  </si>
  <si>
    <t xml:space="preserve">Environmental Management </t>
  </si>
  <si>
    <t>Solid Waste</t>
  </si>
  <si>
    <t>74-598 Hale Makai Pl., Kailua-Kona, HI 96740</t>
  </si>
  <si>
    <t>(808) 961-8083</t>
  </si>
  <si>
    <t xml:space="preserve">Sandy C. Shore </t>
  </si>
  <si>
    <t>(808) 961-8421</t>
  </si>
  <si>
    <t>Sandy.Shore@hawaiicounty.gov</t>
  </si>
  <si>
    <t xml:space="preserve">Solid Waste </t>
  </si>
  <si>
    <t>71-1111 Queen Kaahumanu Hwy., Kailua-Kona, HI 96740</t>
  </si>
  <si>
    <t>Sandy C. Shore</t>
  </si>
  <si>
    <t>ULSD Dyed</t>
  </si>
  <si>
    <t>Wastewater</t>
  </si>
  <si>
    <t>1095 Kalanianaole Ave., Hilo, HI 96720</t>
  </si>
  <si>
    <t>150 Kekuanaoa Pl., Hilo, HI 96720</t>
  </si>
  <si>
    <t>Sandy.shore@hawaiicounty.gov</t>
  </si>
  <si>
    <t>45-320 Makalae Rd., Honokaa, HI 96727</t>
  </si>
  <si>
    <t>75-5220 Kuakini Hwy., Kailua-Kona, HI 96740</t>
  </si>
  <si>
    <t>Below Ground</t>
  </si>
  <si>
    <t>75-5907 Alii Dr., Kailua-Kona, HI 96740</t>
  </si>
  <si>
    <t>76-6279 Alii Dr., Kailua-Kona, HI 96740</t>
  </si>
  <si>
    <t xml:space="preserve">Wastewater </t>
  </si>
  <si>
    <t>74-5220 Queen Kaahumanu Hwy., Kailua-Kona, HI 96740</t>
  </si>
  <si>
    <t>Hawaii Fire Department</t>
  </si>
  <si>
    <t>Haihai Fire Station</t>
  </si>
  <si>
    <t>385 Haihai St., Hilo, HI 96720</t>
  </si>
  <si>
    <t>(808) 932-2900</t>
  </si>
  <si>
    <t>Nicole Konanui</t>
  </si>
  <si>
    <t>(808) 932-2935</t>
  </si>
  <si>
    <t>firefuel@hawaiicounty.gov</t>
  </si>
  <si>
    <t>Hawaiian Ocean View Fire Station</t>
  </si>
  <si>
    <t>92-6091 Orchid Mauka Circle., Ocean View, HI 96737</t>
  </si>
  <si>
    <t>Kailua Fire Station</t>
  </si>
  <si>
    <t>74-5537 Palani Rd., Kailua-Kona, HI 96740, (Tank B)</t>
  </si>
  <si>
    <t>74-5537 Palani Rd., Kailua-Kona, HI 96740, (Tank A)</t>
  </si>
  <si>
    <t>Kealakekua Fire Station</t>
  </si>
  <si>
    <t>86-6130 Mamalahoa Hwy., Captain Cook, HI 96740</t>
  </si>
  <si>
    <t>Keauhou Fire Station</t>
  </si>
  <si>
    <t xml:space="preserve">78-7159 Puuloa Rd., Kailua-Kona, HI 96740   </t>
  </si>
  <si>
    <t>Makalei Fire Station</t>
  </si>
  <si>
    <t>72-4077 Hawaii Belt Rd., Kailua-Kona, HI 96740</t>
  </si>
  <si>
    <t>Unleaded Regular 87</t>
  </si>
  <si>
    <t>Pahoa Fire Station</t>
  </si>
  <si>
    <t>15-2605 Keaau-Pahoa Rd., Pahoa, HI 96778</t>
  </si>
  <si>
    <t>South Kohala Fire Station</t>
  </si>
  <si>
    <t>68-4550 Queen Kaahumanu Hwy., Kamuela, HI 96743</t>
  </si>
  <si>
    <t>Waikoloa Fire Station</t>
  </si>
  <si>
    <t xml:space="preserve">68-1771 Puu Melia St., Waikoloa, HI 96738  </t>
  </si>
  <si>
    <t>68-1771 Puu Melia St., Waikoloa, HI 96738</t>
  </si>
  <si>
    <t>Hawaii Police Department</t>
  </si>
  <si>
    <t>Administration</t>
  </si>
  <si>
    <t>16-200 Pili Mua St., Keaau, HI 96749</t>
  </si>
  <si>
    <t>(808) 961-2273</t>
  </si>
  <si>
    <t>Hauoli Aiona</t>
  </si>
  <si>
    <t>hauoli.aiona@hawaiicounty.gov</t>
  </si>
  <si>
    <t>45-3400 Mamane St., Honokaa, HI 96727</t>
  </si>
  <si>
    <t xml:space="preserve">hauoli.aiona@hawaiicounty.gov </t>
  </si>
  <si>
    <t>Unleaded Premium 92</t>
  </si>
  <si>
    <t>74-611 Hale Maka'i Pl., Kailua-Kona, HI 96740</t>
  </si>
  <si>
    <t xml:space="preserve">Hauoli Aiona </t>
  </si>
  <si>
    <t xml:space="preserve">Administration </t>
  </si>
  <si>
    <t xml:space="preserve">Hawaii Police Department </t>
  </si>
  <si>
    <t>349 Kapiolani St., Hilo, HI 96720</t>
  </si>
  <si>
    <t>(808) 961-2310</t>
  </si>
  <si>
    <t>Parks and Recreation</t>
  </si>
  <si>
    <t>Parks and Recreation - Clubhouse</t>
  </si>
  <si>
    <t>340 Haihai St., Hilo, HI 96720</t>
  </si>
  <si>
    <t>(808) 961-8311</t>
  </si>
  <si>
    <t>Troy Tamiya</t>
  </si>
  <si>
    <t>(808) 959-7711</t>
  </si>
  <si>
    <t>troy.tamiya@hawaiicounty.gov</t>
  </si>
  <si>
    <t>Parks and Recreation - Maintenace Baseyard</t>
  </si>
  <si>
    <t>340 Haihai St., Hilo, HI 96720, (Split Tank)</t>
  </si>
  <si>
    <t xml:space="preserve">Public Works </t>
  </si>
  <si>
    <t>Automotive Division</t>
  </si>
  <si>
    <t>55-486 Hoe'A Rd., Hawi, HI 96719</t>
  </si>
  <si>
    <t>(808) 961-8548</t>
  </si>
  <si>
    <t>Randy Riley</t>
  </si>
  <si>
    <t>darlene.akamine@hawaiicounty.gov</t>
  </si>
  <si>
    <t>630 E. Lanikaula St., Hilo, HI 96720</t>
  </si>
  <si>
    <t>66-1595 Kawaihae Rd., Kamuela, HI 96743</t>
  </si>
  <si>
    <t>95-1627 Kamaoa Rd., Naalehu, HI 96772</t>
  </si>
  <si>
    <t xml:space="preserve">Hawaii </t>
  </si>
  <si>
    <t>Public Works- Hamakua Roads</t>
  </si>
  <si>
    <t>Highways</t>
  </si>
  <si>
    <t>45-3386 Mamane St., Honokaa, HI 96727</t>
  </si>
  <si>
    <t>(808) 961-8349</t>
  </si>
  <si>
    <t>Neil Azevedo</t>
  </si>
  <si>
    <t>(808) 775-7500</t>
  </si>
  <si>
    <t>Neil.Azevedo@hawaiicounty.gov</t>
  </si>
  <si>
    <t>Public Works- Kona Roads</t>
  </si>
  <si>
    <t>79-7320 Kuakini Hwy., Kailua-Kona, HI 96740</t>
  </si>
  <si>
    <t>(808) 322-2877</t>
  </si>
  <si>
    <t xml:space="preserve">County of Hawaii </t>
  </si>
  <si>
    <t>82-6130 Mamalahoa Hwy., Captain Cook, HI 96704</t>
  </si>
  <si>
    <t>County of Hawaii-Department of Water Supply</t>
  </si>
  <si>
    <t>County of Hawaii - Department of Water Supply</t>
  </si>
  <si>
    <t>Āhualoa Well Site</t>
  </si>
  <si>
    <t>TMK:  4-6-013:049, Ahualoa, HI 96727</t>
  </si>
  <si>
    <t>(808) 961-8050</t>
  </si>
  <si>
    <t>Kaiulani Matsumoto</t>
  </si>
  <si>
    <t>kmatsumoto@hawaiidws.org</t>
  </si>
  <si>
    <t>Haleki’i Well Site</t>
  </si>
  <si>
    <t>81-1109 Nani Kupuna Pl., Kealakekua, HI 96750</t>
  </si>
  <si>
    <t>Hawi #2 Well Site</t>
  </si>
  <si>
    <t>55-3469 Kaauhuhu Rd., Waimea, HI 96743</t>
  </si>
  <si>
    <t>Hilo Baseyard</t>
  </si>
  <si>
    <t>889 Leilani St., Hilo, HI 96720</t>
  </si>
  <si>
    <t>Honokōhau Well Site</t>
  </si>
  <si>
    <t>TMK:  6-8-001:045, Holualoa, HI 96725</t>
  </si>
  <si>
    <t>ʻŌlaʻa #6 Well Site</t>
  </si>
  <si>
    <t>18-1204A Volcano Rd., Mountain View, HI 96771</t>
  </si>
  <si>
    <t>Keʻei C Well Site</t>
  </si>
  <si>
    <t>83-5270 Painted Church Rd., Captain Cook, HI 96704</t>
  </si>
  <si>
    <t>Keonepoko Nui Well Site</t>
  </si>
  <si>
    <t>15-2474 Keaau-Pahoa Rd., Pahoa, HI 96778</t>
  </si>
  <si>
    <t>Kona Baseyard</t>
  </si>
  <si>
    <t>78-6717 Mamalahoa Hwy., Holualoa, HI 96725</t>
  </si>
  <si>
    <t>Lālāmilo B Well Site</t>
  </si>
  <si>
    <t>TMK:  6-6-001:066, Waimea, HI 96743, (On Lalamilo-Parker Access Rd.)</t>
  </si>
  <si>
    <t>Laupāhoehoe Well Site</t>
  </si>
  <si>
    <t>36-201 Manowaiopae Homestead Rd., Laupahoehoe, HI 96764</t>
  </si>
  <si>
    <t>Pahala Well Site</t>
  </si>
  <si>
    <t>TMK:  9-6-005:048, Pahala, HI 96777</t>
  </si>
  <si>
    <t>Panaʻewa Well Site</t>
  </si>
  <si>
    <t>23 Makalika St., Hilo, HI 96720</t>
  </si>
  <si>
    <t>Parker #2 Well Site</t>
  </si>
  <si>
    <t>TMK:  6-8-001:045, Waimea, HI 96743, (On Lalamilo-Parker Access Rd.)</t>
  </si>
  <si>
    <t>Pi’ihonua #3 Well Site</t>
  </si>
  <si>
    <t>TMK:  2-3-026:009, Hilo, HI 96720, (Address is wrong on google maps)</t>
  </si>
  <si>
    <t>Waiʻaha Well Site</t>
  </si>
  <si>
    <t>75-5703 Mamalahoa Hwy., Holualoa, HI 96725</t>
  </si>
  <si>
    <t>Waimea Baseyard</t>
  </si>
  <si>
    <t>65-1234 Opelo Rd., Waimea, HI 96743</t>
  </si>
  <si>
    <t>Waimea Water Treatment Plant</t>
  </si>
  <si>
    <t>65-1190 Spencer Rd., Waimea, HI 96743</t>
  </si>
  <si>
    <t>Executive </t>
  </si>
  <si>
    <t>Department of Business, Economic Development and Tourism</t>
  </si>
  <si>
    <t>Natural Energy Laboratory of Hawaii Authority</t>
  </si>
  <si>
    <t>73-4460 Queen Kaahumanu Hwy. #101, Kailua-Kona, HI 96740</t>
  </si>
  <si>
    <t>(808) 327-9585</t>
  </si>
  <si>
    <t>Keith Olson</t>
  </si>
  <si>
    <t>(808) 327-9523</t>
  </si>
  <si>
    <t>keith.olson@hawaii.gov</t>
  </si>
  <si>
    <t>Department of Corrections and Rehabilitation</t>
  </si>
  <si>
    <t>Kulani Correctional Facility</t>
  </si>
  <si>
    <t>HC 01 Stainback Hwy., Hilo, HI 96720</t>
  </si>
  <si>
    <t>(808) 932-4430</t>
  </si>
  <si>
    <t>Justin Rosas</t>
  </si>
  <si>
    <t>(808) 932-4451</t>
  </si>
  <si>
    <t>Justin.W.Rosas@hawaii.gov</t>
  </si>
  <si>
    <t>Department of Land and Natural Resources</t>
  </si>
  <si>
    <t>Division of Forestry and Wildlife</t>
  </si>
  <si>
    <t>66-1220 A Lalamilo Rd., Kamuela, HI 96743, (Split Tank)</t>
  </si>
  <si>
    <t>(808) 974-4221</t>
  </si>
  <si>
    <t>Leslie Beard</t>
  </si>
  <si>
    <t>(808) 315-5786</t>
  </si>
  <si>
    <t>leslie.h.beard@hawaii.gov</t>
  </si>
  <si>
    <t>19 East Kawili St., Hilo, HI 96720, (Split Tank)</t>
  </si>
  <si>
    <t>66-1220 A Lalamilo Rd., Kamuela, HI 96743</t>
  </si>
  <si>
    <t>71-1645 Hawaii Belt Rd., Kailua-Kona, HI 96740</t>
  </si>
  <si>
    <t>Department of Transportation</t>
  </si>
  <si>
    <t>Airports Division/Kona Intl Airport/ Fire Station</t>
  </si>
  <si>
    <t>73-233 Weke Ula St., Kailua-Kona, HI 96740</t>
  </si>
  <si>
    <t>(808) 327-9520</t>
  </si>
  <si>
    <t>Julie Okuna</t>
  </si>
  <si>
    <t>(808) 327-4664</t>
  </si>
  <si>
    <t>julie.m.okuna@hawaii.gov</t>
  </si>
  <si>
    <t>Airports Division/Kona Intl Airport/ Maint Baseyard</t>
  </si>
  <si>
    <t>73-220 O’Opu St., Kailua-Kona, HI 96740</t>
  </si>
  <si>
    <t>Airports Division/Kona Intl Airport/ Waimea-Kohala</t>
  </si>
  <si>
    <t>67-1603 Mamalahoa Hwy., Kamuela, HI 96743</t>
  </si>
  <si>
    <t>Highways - Hilo Base Yard</t>
  </si>
  <si>
    <t>50 Makaala St., Hilo, HI 96722</t>
  </si>
  <si>
    <t>(808) 933-8866</t>
  </si>
  <si>
    <t>Jennifer Moses-Kalingo</t>
  </si>
  <si>
    <t>(808) 933-8873</t>
  </si>
  <si>
    <t>jennifer.moses@hawaii.gov</t>
  </si>
  <si>
    <t>Highways - Honokaa Base Yard</t>
  </si>
  <si>
    <t xml:space="preserve">45-3180 Ohia St., Honokaa, HI 96727 </t>
  </si>
  <si>
    <t>Highways - Naalehu Base Yard</t>
  </si>
  <si>
    <t>95-5335 Mamalahoa Hwy., Naalehu, HI 96772</t>
  </si>
  <si>
    <t>Highways - North Kona Base Yard</t>
  </si>
  <si>
    <t>73-4740 Mamalahoa Hwy., Kailua-Kona, HI 96740</t>
  </si>
  <si>
    <t>Highways - South Kona Base Yard</t>
  </si>
  <si>
    <t xml:space="preserve">84-4950 Mamalahoa Hwy., Honaunau, HI 96726 </t>
  </si>
  <si>
    <t>Highways - Waimea Base Yard</t>
  </si>
  <si>
    <t>Hilo International Airport - Air Rescue Fire Fighting (ARFF) Station</t>
  </si>
  <si>
    <t>13-630 Mokuea St., Hilo, HI 96720</t>
  </si>
  <si>
    <t>(808) 961-9300</t>
  </si>
  <si>
    <t>Justin Musselman</t>
  </si>
  <si>
    <t>(808) 961-9316</t>
  </si>
  <si>
    <t>Justin.o.musselman@hawaii.gov</t>
  </si>
  <si>
    <t>Hilo International Airport - Airfield Emergency Generator</t>
  </si>
  <si>
    <t>124 Ailolo St., Hilo, HI 96720, (Split Tank)</t>
  </si>
  <si>
    <t>Chelsea Poomaihealani</t>
  </si>
  <si>
    <t>(808) 961-9304</t>
  </si>
  <si>
    <t>Chelsea.k.poomaihealani@hawaii.gov</t>
  </si>
  <si>
    <t>Hilo International Airport - Main Terminal Emergency Generator</t>
  </si>
  <si>
    <t>2450 Kekuanaoa St., Hilo, HI 96720</t>
  </si>
  <si>
    <t>Hilo International Airport - Maintenance Base Yard</t>
  </si>
  <si>
    <t>124 Ailolo St., Hilo, HI 96720</t>
  </si>
  <si>
    <t>Hawaii Health Systems Corporation</t>
  </si>
  <si>
    <t>Maintenance</t>
  </si>
  <si>
    <t>Hale Ho'olaHamakua</t>
  </si>
  <si>
    <t>45-547 Plumeria St., Honokaa, HI 96727</t>
  </si>
  <si>
    <t>(808) 756-8724</t>
  </si>
  <si>
    <t>Nancy Delima</t>
  </si>
  <si>
    <t>(808) 359-0994</t>
  </si>
  <si>
    <t>ndelima@hhsc.org</t>
  </si>
  <si>
    <t>Hilo Medical Center</t>
  </si>
  <si>
    <t>1190 Waianuenue Ave., Hilo, HI 96720</t>
  </si>
  <si>
    <t>Kona Community Hospital</t>
  </si>
  <si>
    <t>79-1019 Haukapila St., Kealakekua, HI 96750</t>
  </si>
  <si>
    <t>Maintenance Department</t>
  </si>
  <si>
    <t>Kohala Hospital</t>
  </si>
  <si>
    <t>54-383 Hospital Rd., Kapaau, HI 96755</t>
  </si>
  <si>
    <t>University of Hawaii</t>
  </si>
  <si>
    <t>College of Agriculture, Forestry, and Natural Resource Management</t>
  </si>
  <si>
    <t>Agricultural Research Farm</t>
  </si>
  <si>
    <t>3551 Kanoelehua Ave., Hilo, HI 96720, (Split Tank)</t>
  </si>
  <si>
    <t>(808) 932-7691</t>
  </si>
  <si>
    <t>Norman Arancon</t>
  </si>
  <si>
    <t>(808) 932-7037</t>
  </si>
  <si>
    <t>normanq@hawaii.edu</t>
  </si>
  <si>
    <t>TOTAL SUM BID PRICE - HAWAII (ENTER THIS AMOUNT IN HIePRO)</t>
  </si>
  <si>
    <t>See IFB No. 26001:
     Section 2, Definitions for Construction.
     Section 17.D, Bid Preparation for further clarification on Other Related Services.
Awards will not be based on Other Related Services offered.</t>
  </si>
  <si>
    <t>Item No.</t>
  </si>
  <si>
    <t>Price</t>
  </si>
  <si>
    <t>Unit</t>
  </si>
  <si>
    <t>Time</t>
  </si>
  <si>
    <t>Item</t>
  </si>
  <si>
    <t>Construction</t>
  </si>
  <si>
    <t>Description &amp; How item relates to scope of work</t>
  </si>
  <si>
    <t>Conditions</t>
  </si>
  <si>
    <t>Additional Notes</t>
  </si>
  <si>
    <t>Insert a price</t>
  </si>
  <si>
    <t>ie: 500 gal, 1000 gal</t>
  </si>
  <si>
    <t>ie: 7 days, 1 month, 1 year</t>
  </si>
  <si>
    <t>Name of the product or service</t>
  </si>
  <si>
    <t>Is Construction involved? Yes/No</t>
  </si>
  <si>
    <t>Describe what the product or service is. Describe how the item relates to the scope of work.</t>
  </si>
  <si>
    <t>Descibe if there are any conditions or special instructions for this item.</t>
  </si>
  <si>
    <t>Example:</t>
  </si>
  <si>
    <t xml:space="preserve"> 500 gallons</t>
  </si>
  <si>
    <t>1 year</t>
  </si>
  <si>
    <t>Temporary Tank</t>
  </si>
  <si>
    <t>No</t>
  </si>
  <si>
    <t xml:space="preserve">Rental of temporary tank on wheels. Agency may have a broken bulk tank and need a temporary tank in the interim. </t>
  </si>
  <si>
    <t>Agency must purchase fuel from our company in order to rent a temporary tank under this contract.</t>
  </si>
  <si>
    <t>See attached Rental Form A for Temporary Tank conditions.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</si>
</sst>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(###\)\ ###\-####"/>
    <numFmt numFmtId="165" formatCode="&quot;$&quot;#,##0.000"/>
    <numFmt numFmtId="166" formatCode="&quot;$&quot;#,##0.00"/>
  </numFmts>
  <fonts count="1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4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left" wrapText="1"/>
    </xf>
    <xf numFmtId="165" fontId="0" fillId="2" borderId="0" xfId="0" applyNumberFormat="1" applyFill="1" applyAlignment="1" applyProtection="1">
      <alignment horizontal="right"/>
      <protection locked="0"/>
    </xf>
    <xf numFmtId="166" fontId="8" fillId="0" borderId="0" xfId="0" applyNumberFormat="1" applyFont="1" applyAlignment="1">
      <alignment wrapText="1"/>
    </xf>
    <xf numFmtId="0" fontId="8" fillId="0" borderId="0" xfId="0" applyFont="1" applyAlignment="1">
      <alignment wrapText="1"/>
    </xf>
    <xf numFmtId="166" fontId="9" fillId="0" borderId="0" xfId="0" applyNumberFormat="1" applyFont="1" applyAlignment="1">
      <alignment wrapText="1"/>
    </xf>
    <xf numFmtId="0" fontId="9" fillId="0" borderId="0" xfId="0" applyFont="1" applyAlignment="1">
      <alignment wrapText="1"/>
    </xf>
    <xf numFmtId="0" fontId="0" fillId="0" borderId="0" xfId="0" applyAlignment="1" applyProtection="1">
      <alignment wrapText="1"/>
      <protection locked="0"/>
    </xf>
    <xf numFmtId="166" fontId="0" fillId="0" borderId="0" xfId="0" applyNumberFormat="1" applyAlignment="1" applyProtection="1">
      <alignment wrapText="1"/>
      <protection locked="0"/>
    </xf>
    <xf numFmtId="0" fontId="3" fillId="0" borderId="0" xfId="0" applyFont="1" applyAlignment="1">
      <alignment horizontal="left" wrapText="1"/>
    </xf>
    <xf numFmtId="3" fontId="0" fillId="0" borderId="0" xfId="0" applyNumberFormat="1" applyAlignment="1">
      <alignment horizontal="left" wrapText="1"/>
    </xf>
    <xf numFmtId="0" fontId="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0" fontId="2" fillId="0" borderId="0" xfId="1" applyNumberFormat="1" applyFont="1" applyFill="1" applyAlignment="1" applyProtection="1">
      <alignment horizontal="left"/>
    </xf>
    <xf numFmtId="3" fontId="0" fillId="0" borderId="0" xfId="0" quotePrefix="1" applyNumberFormat="1" applyAlignment="1">
      <alignment horizontal="right"/>
    </xf>
    <xf numFmtId="166" fontId="0" fillId="0" borderId="0" xfId="0" applyNumberFormat="1"/>
    <xf numFmtId="0" fontId="2" fillId="0" borderId="0" xfId="0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0" fillId="0" borderId="0" xfId="0" quotePrefix="1" applyAlignment="1">
      <alignment horizontal="left"/>
    </xf>
    <xf numFmtId="0" fontId="2" fillId="0" borderId="0" xfId="0" quotePrefix="1" applyFont="1" applyAlignment="1">
      <alignment horizontal="left"/>
    </xf>
    <xf numFmtId="3" fontId="0" fillId="0" borderId="0" xfId="0" applyNumberFormat="1" applyAlignment="1">
      <alignment horizontal="right"/>
    </xf>
    <xf numFmtId="164" fontId="0" fillId="0" borderId="0" xfId="0" quotePrefix="1" applyNumberFormat="1" applyAlignment="1">
      <alignment horizontal="left"/>
    </xf>
    <xf numFmtId="3" fontId="2" fillId="0" borderId="0" xfId="0" quotePrefix="1" applyNumberFormat="1" applyFont="1" applyAlignment="1">
      <alignment horizontal="right"/>
    </xf>
    <xf numFmtId="0" fontId="2" fillId="0" borderId="0" xfId="1" applyFont="1" applyFill="1" applyAlignment="1" applyProtection="1">
      <alignment horizontal="left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left" vertical="top"/>
    </xf>
    <xf numFmtId="3" fontId="0" fillId="0" borderId="1" xfId="0" quotePrefix="1" applyNumberFormat="1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164" fontId="0" fillId="0" borderId="3" xfId="0" applyNumberFormat="1" applyBorder="1" applyAlignment="1">
      <alignment horizontal="left"/>
    </xf>
    <xf numFmtId="0" fontId="2" fillId="0" borderId="3" xfId="0" applyFont="1" applyBorder="1" applyAlignment="1">
      <alignment horizontal="left"/>
    </xf>
    <xf numFmtId="3" fontId="0" fillId="0" borderId="3" xfId="0" quotePrefix="1" applyNumberFormat="1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left"/>
    </xf>
    <xf numFmtId="166" fontId="0" fillId="0" borderId="0" xfId="0" applyNumberFormat="1" applyAlignment="1">
      <alignment horizontal="right"/>
    </xf>
    <xf numFmtId="165" fontId="6" fillId="0" borderId="0" xfId="0" applyNumberFormat="1" applyFont="1" applyAlignment="1">
      <alignment horizontal="right"/>
    </xf>
    <xf numFmtId="166" fontId="7" fillId="0" borderId="0" xfId="0" applyNumberFormat="1" applyFont="1"/>
    <xf numFmtId="3" fontId="0" fillId="0" borderId="0" xfId="0" applyNumberFormat="1" applyAlignment="1">
      <alignment horizontal="left"/>
    </xf>
    <xf numFmtId="0" fontId="10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30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</dxf>
    <dxf>
      <numFmt numFmtId="166" formatCode="&quot;$&quot;#,##0.00"/>
      <alignment horizontal="general" vertical="bottom" textRotation="0" wrapText="1" indent="0" justifyLastLine="0" shrinkToFit="0" readingOrder="0"/>
    </dxf>
    <dxf>
      <numFmt numFmtId="166" formatCode="&quot;$&quot;#,##0.00"/>
      <alignment horizontal="general" vertical="bottom" textRotation="0" wrapText="1" indent="0" justifyLastLine="0" shrinkToFit="0" readingOrder="0"/>
    </dxf>
    <dxf>
      <numFmt numFmtId="166" formatCode="&quot;$&quot;#,##0.00"/>
      <alignment horizontal="general" vertical="bottom" textRotation="0" wrapText="1" indent="0" justifyLastLine="0" shrinkToFit="0" readingOrder="0"/>
    </dxf>
    <dxf>
      <numFmt numFmtId="166" formatCode="&quot;$&quot;#,##0.00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vertical="bottom" textRotation="0" indent="0" justifyLastLine="0" shrinkToFit="0" readingOrder="0"/>
    </dxf>
    <dxf>
      <numFmt numFmtId="166" formatCode="&quot;$&quot;#,##0.00"/>
      <fill>
        <patternFill patternType="none">
          <bgColor auto="1"/>
        </patternFill>
      </fill>
      <protection locked="1" hidden="0"/>
    </dxf>
    <dxf>
      <numFmt numFmtId="165" formatCode="&quot;$&quot;#,##0.000"/>
      <fill>
        <patternFill patternType="solid">
          <fgColor indexed="64"/>
          <bgColor rgb="FFFFFF00"/>
        </patternFill>
      </fill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</dxf>
    <dxf>
      <numFmt numFmtId="3" formatCode="#,##0"/>
      <fill>
        <patternFill patternType="none">
          <bgColor auto="1"/>
        </patternFill>
      </fill>
      <alignment horizontal="right" vertical="bottom" textRotation="0" indent="0" justifyLastLine="0" shrinkToFit="0" readingOrder="0"/>
      <protection locked="1" hidden="0"/>
    </dxf>
    <dxf>
      <numFmt numFmtId="3" formatCode="#,##0"/>
      <fill>
        <patternFill patternType="none">
          <bgColor auto="1"/>
        </patternFill>
      </fill>
      <alignment horizontal="right" vertical="bottom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164" formatCode="\(###\)\ ###\-####"/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numFmt numFmtId="0" formatCode="General"/>
      <fill>
        <patternFill patternType="none">
          <bgColor auto="1"/>
        </patternFill>
      </fill>
      <alignment horizontal="left" textRotation="0" indent="0" justifyLastLine="0" shrinkToFit="0" readingOrder="0"/>
      <protection locked="1" hidden="0"/>
    </dxf>
    <dxf>
      <fill>
        <patternFill patternType="none">
          <bgColor auto="1"/>
        </patternFill>
      </fill>
      <protection locked="1" hidden="0"/>
    </dxf>
    <dxf>
      <fill>
        <patternFill patternType="none">
          <bgColor auto="1"/>
        </patternFill>
      </fill>
      <alignment vertical="bottom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0261FE7-87ED-4EA0-A9D0-A6AD1370FCAC}" name="Table145" displayName="Table145" ref="A1:O110" totalsRowShown="0" headerRowDxfId="29" dataDxfId="28">
  <autoFilter ref="A1:O110" xr:uid="{00000000-0009-0000-0100-000001000000}"/>
  <sortState xmlns:xlrd2="http://schemas.microsoft.com/office/spreadsheetml/2017/richdata2" ref="A2:O110">
    <sortCondition ref="B2:B110"/>
    <sortCondition ref="C2:C110"/>
    <sortCondition ref="D2:D110"/>
    <sortCondition ref="M2:M110"/>
  </sortState>
  <tableColumns count="15">
    <tableColumn id="5" xr3:uid="{98AE2165-7153-42C8-9D7A-64A146F4289A}" name="Island" dataDxfId="27"/>
    <tableColumn id="6" xr3:uid="{8BD76809-4BB5-41B4-8C2A-C7A14C5F7371}" name="Jurisdiction" dataDxfId="26"/>
    <tableColumn id="7" xr3:uid="{06644EDA-D173-42C6-97E0-F3A619AEBB3A}" name="Department Name" dataDxfId="25"/>
    <tableColumn id="8" xr3:uid="{25B33D51-F847-48F8-A75D-E819CAE97FFE}" name="Agency Name" dataDxfId="24"/>
    <tableColumn id="14" xr3:uid="{B9DBD671-B339-403A-8137-15070FAD0DDD}" name="Address for Storage Tank" dataDxfId="23"/>
    <tableColumn id="4" xr3:uid="{8DC6EDA3-4B4C-4DDC-AC9C-7A62D5D07C1B}" name="Agency Phone Number (Main Office)" dataDxfId="22"/>
    <tableColumn id="10" xr3:uid="{6C281E2C-9174-481E-9362-AAF61E1EA581}" name="Point of Contact Name" dataDxfId="21"/>
    <tableColumn id="9" xr3:uid="{3A20FC78-842F-4B9C-8D64-7F11FF84DA8D}" name="Point of Contact Phone Number" dataDxfId="20"/>
    <tableColumn id="3" xr3:uid="{88714C40-951D-41BC-98E3-7E8356D717AD}" name="Point of Contact Email" dataDxfId="19"/>
    <tableColumn id="15" xr3:uid="{0BA65CC2-E319-447C-A777-92E42DEEA017}" name="Location of Storage Tank" dataDxfId="18"/>
    <tableColumn id="16" xr3:uid="{51BEB03E-7B83-4C95-8F4A-384148910275}" name="Estimated Usage per Calendar Year (gallons)" dataDxfId="17"/>
    <tableColumn id="17" xr3:uid="{33ED375A-DA65-431B-AC20-F5F11A46998D}" name="Tank Capacity (gallons)" dataDxfId="16" totalsRowDxfId="15"/>
    <tableColumn id="18" xr3:uid="{4F801DCF-A3CB-45BC-91CE-58D264053B60}" name="Fuel" dataDxfId="14" totalsRowDxfId="13"/>
    <tableColumn id="1" xr3:uid="{C5FB75BD-5DFC-2345-A1DE-08006F04FE5D}" name="Base Bid Price (BBP) / gal" dataDxfId="12"/>
    <tableColumn id="2" xr3:uid="{1142BC8A-3A87-A04B-9FF1-8CB89F4405AE}" name="Total Bid Price" dataDxfId="11">
      <calculatedColumnFormula>Table145[[#This Row],[Estimated Usage per Calendar Year (gallons)]]*Table145[[#This Row],[Base Bid Price (BBP) / gal]]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0486FCD-B269-4DAA-880A-EE482945A706}" name="Table134" displayName="Table134" ref="A2:I36" totalsRowShown="0" headerRowDxfId="10" dataDxfId="9">
  <autoFilter ref="A2:I36" xr:uid="{70486FCD-B269-4DAA-880A-EE482945A706}"/>
  <tableColumns count="9">
    <tableColumn id="1" xr3:uid="{5FAF8D1B-A1C0-4E72-A949-BF825585490F}" name="Item No." dataDxfId="8"/>
    <tableColumn id="8" xr3:uid="{A79A5593-7BC3-4C0C-BF5C-7FCD0E92A14E}" name="Price" dataDxfId="7"/>
    <tableColumn id="4" xr3:uid="{ABDBB1C3-57AC-4204-B217-84DD9202E264}" name="Unit" dataDxfId="6"/>
    <tableColumn id="10" xr3:uid="{70973EA4-CF99-425F-BDF9-99C7C29A0C91}" name="Time" dataDxfId="5"/>
    <tableColumn id="2" xr3:uid="{D9641458-6EF7-489A-9D5D-406F693C1A55}" name="Item" dataDxfId="4"/>
    <tableColumn id="9" xr3:uid="{E8F30CA4-F3C7-4141-BB60-451EE78940EF}" name="Construction" dataDxfId="3"/>
    <tableColumn id="3" xr3:uid="{9C520B6E-2DE2-4BD8-9AEB-D71D468EE4C9}" name="Description &amp; How item relates to scope of work" dataDxfId="2"/>
    <tableColumn id="7" xr3:uid="{EFDBA79F-2E9B-4A13-A99D-417597B5966A}" name="Conditions" dataDxfId="1"/>
    <tableColumn id="5" xr3:uid="{195C29D8-CC7B-40DE-836F-284161784F82}" name="Additional Note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Justin.o.musselman@hawaii.gov" TargetMode="External"/><Relationship Id="rId13" Type="http://schemas.openxmlformats.org/officeDocument/2006/relationships/hyperlink" Target="mailto:keith.olson@hawaii.gov" TargetMode="External"/><Relationship Id="rId18" Type="http://schemas.openxmlformats.org/officeDocument/2006/relationships/hyperlink" Target="mailto:jennifer.moses@hawaii.gov" TargetMode="External"/><Relationship Id="rId3" Type="http://schemas.openxmlformats.org/officeDocument/2006/relationships/hyperlink" Target="mailto:zachary.bergum@hawaiicounty.gov" TargetMode="External"/><Relationship Id="rId21" Type="http://schemas.openxmlformats.org/officeDocument/2006/relationships/hyperlink" Target="mailto:Justin.W.Rosas@hawaii.gov" TargetMode="External"/><Relationship Id="rId7" Type="http://schemas.openxmlformats.org/officeDocument/2006/relationships/hyperlink" Target="mailto:Chelsea.k.poomaihealani@hawaii.gov" TargetMode="External"/><Relationship Id="rId12" Type="http://schemas.openxmlformats.org/officeDocument/2006/relationships/hyperlink" Target="mailto:keith.olson@hawaii.gov" TargetMode="External"/><Relationship Id="rId17" Type="http://schemas.openxmlformats.org/officeDocument/2006/relationships/hyperlink" Target="mailto:Jessica.Sumera@hawaiicounty.gov" TargetMode="External"/><Relationship Id="rId2" Type="http://schemas.openxmlformats.org/officeDocument/2006/relationships/hyperlink" Target="mailto:zachary.bergum@hawaiicounty.gov" TargetMode="External"/><Relationship Id="rId16" Type="http://schemas.openxmlformats.org/officeDocument/2006/relationships/hyperlink" Target="mailto:Jessica.Sumera@hawaiicounty.gov" TargetMode="External"/><Relationship Id="rId20" Type="http://schemas.openxmlformats.org/officeDocument/2006/relationships/hyperlink" Target="mailto:Justin.W.Rosas@hawaii.gov" TargetMode="External"/><Relationship Id="rId1" Type="http://schemas.openxmlformats.org/officeDocument/2006/relationships/hyperlink" Target="mailto:Sandy.Shore@hawaiicounty.gov" TargetMode="External"/><Relationship Id="rId6" Type="http://schemas.openxmlformats.org/officeDocument/2006/relationships/hyperlink" Target="mailto:Chelsea.k.poomaihealani@hawaii.gov" TargetMode="External"/><Relationship Id="rId11" Type="http://schemas.openxmlformats.org/officeDocument/2006/relationships/hyperlink" Target="mailto:keith.olson@hawaii.gov" TargetMode="External"/><Relationship Id="rId5" Type="http://schemas.openxmlformats.org/officeDocument/2006/relationships/hyperlink" Target="mailto:Chelsea.k.poomaihealani@hawaii.gov" TargetMode="External"/><Relationship Id="rId15" Type="http://schemas.openxmlformats.org/officeDocument/2006/relationships/hyperlink" Target="mailto:keith.olson@hawaii.gov" TargetMode="External"/><Relationship Id="rId23" Type="http://schemas.openxmlformats.org/officeDocument/2006/relationships/table" Target="../tables/table1.xml"/><Relationship Id="rId10" Type="http://schemas.openxmlformats.org/officeDocument/2006/relationships/hyperlink" Target="mailto:Chelsea.k.poomaihealani@hawaii.gov" TargetMode="External"/><Relationship Id="rId19" Type="http://schemas.openxmlformats.org/officeDocument/2006/relationships/hyperlink" Target="mailto:jennifer.moses@hawaii.gov" TargetMode="External"/><Relationship Id="rId4" Type="http://schemas.openxmlformats.org/officeDocument/2006/relationships/hyperlink" Target="mailto:Chelsea.k.poomaihealani@hawaii.gov" TargetMode="External"/><Relationship Id="rId9" Type="http://schemas.openxmlformats.org/officeDocument/2006/relationships/hyperlink" Target="mailto:Justin.o.musselman@hawaii.gov" TargetMode="External"/><Relationship Id="rId14" Type="http://schemas.openxmlformats.org/officeDocument/2006/relationships/hyperlink" Target="mailto:keith.olson@hawaii.gov" TargetMode="External"/><Relationship Id="rId22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74664-29B1-4393-9E55-3EBEC8DEA7E5}">
  <sheetPr>
    <tabColor rgb="FFFFFF00"/>
  </sheetPr>
  <dimension ref="A1:O111"/>
  <sheetViews>
    <sheetView tabSelected="1" topLeftCell="C93" zoomScale="90" zoomScaleNormal="90" workbookViewId="0">
      <selection activeCell="E121" sqref="E121"/>
    </sheetView>
  </sheetViews>
  <sheetFormatPr defaultColWidth="8.85546875" defaultRowHeight="15" x14ac:dyDescent="0.25"/>
  <cols>
    <col min="1" max="1" width="13.28515625" style="13" hidden="1" customWidth="1"/>
    <col min="2" max="2" width="40.7109375" style="13" customWidth="1"/>
    <col min="3" max="3" width="55.7109375" style="13" customWidth="1"/>
    <col min="4" max="4" width="58.85546875" style="13" bestFit="1" customWidth="1"/>
    <col min="5" max="5" width="63.42578125" style="13" bestFit="1" customWidth="1"/>
    <col min="6" max="6" width="31.42578125" style="14" hidden="1" customWidth="1"/>
    <col min="7" max="7" width="26.85546875" style="13" hidden="1" customWidth="1"/>
    <col min="8" max="8" width="28.140625" style="13" hidden="1" customWidth="1"/>
    <col min="9" max="9" width="32" style="13" hidden="1" customWidth="1"/>
    <col min="10" max="10" width="22.85546875" style="13" customWidth="1"/>
    <col min="11" max="11" width="26.85546875" style="42" customWidth="1"/>
    <col min="12" max="12" width="25.85546875" style="42" customWidth="1"/>
    <col min="13" max="13" width="25.42578125" style="13" customWidth="1"/>
    <col min="14" max="14" width="15.7109375" customWidth="1"/>
    <col min="15" max="15" width="16.140625" customWidth="1"/>
  </cols>
  <sheetData>
    <row r="1" spans="1:15" s="12" customFormat="1" ht="30" x14ac:dyDescent="0.25">
      <c r="A1" s="9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0" t="s">
        <v>10</v>
      </c>
      <c r="L1" s="10" t="s">
        <v>11</v>
      </c>
      <c r="M1" s="1" t="s">
        <v>12</v>
      </c>
      <c r="N1" s="11" t="s">
        <v>13</v>
      </c>
      <c r="O1" s="11" t="s">
        <v>14</v>
      </c>
    </row>
    <row r="2" spans="1:15" x14ac:dyDescent="0.25">
      <c r="A2" s="13" t="s">
        <v>15</v>
      </c>
      <c r="B2" s="13" t="s">
        <v>16</v>
      </c>
      <c r="C2" s="13" t="s">
        <v>17</v>
      </c>
      <c r="D2" s="13" t="s">
        <v>18</v>
      </c>
      <c r="E2" s="13" t="s">
        <v>19</v>
      </c>
      <c r="F2" s="14" t="s">
        <v>20</v>
      </c>
      <c r="G2" s="13" t="s">
        <v>21</v>
      </c>
      <c r="H2" s="13" t="s">
        <v>22</v>
      </c>
      <c r="I2" s="15" t="s">
        <v>23</v>
      </c>
      <c r="J2" s="13" t="s">
        <v>24</v>
      </c>
      <c r="K2" s="16">
        <v>120000</v>
      </c>
      <c r="L2" s="16">
        <v>12000</v>
      </c>
      <c r="M2" s="13" t="s">
        <v>25</v>
      </c>
      <c r="N2" s="2"/>
      <c r="O2" s="17">
        <f>Table145[[#This Row],[Estimated Usage per Calendar Year (gallons)]]*Table145[[#This Row],[Base Bid Price (BBP) / gal]]</f>
        <v>0</v>
      </c>
    </row>
    <row r="3" spans="1:15" x14ac:dyDescent="0.25">
      <c r="A3" s="13" t="s">
        <v>15</v>
      </c>
      <c r="B3" s="13" t="s">
        <v>16</v>
      </c>
      <c r="C3" s="13" t="s">
        <v>17</v>
      </c>
      <c r="D3" s="13" t="s">
        <v>18</v>
      </c>
      <c r="E3" s="13" t="s">
        <v>26</v>
      </c>
      <c r="F3" s="14" t="s">
        <v>20</v>
      </c>
      <c r="G3" s="13" t="s">
        <v>21</v>
      </c>
      <c r="H3" s="13" t="s">
        <v>22</v>
      </c>
      <c r="I3" s="15" t="s">
        <v>23</v>
      </c>
      <c r="J3" s="13" t="s">
        <v>24</v>
      </c>
      <c r="K3" s="16">
        <v>120000</v>
      </c>
      <c r="L3" s="16">
        <v>12000</v>
      </c>
      <c r="M3" s="13" t="s">
        <v>25</v>
      </c>
      <c r="N3" s="2"/>
      <c r="O3" s="17">
        <f>Table145[[#This Row],[Estimated Usage per Calendar Year (gallons)]]*Table145[[#This Row],[Base Bid Price (BBP) / gal]]</f>
        <v>0</v>
      </c>
    </row>
    <row r="4" spans="1:15" x14ac:dyDescent="0.25">
      <c r="A4" s="13" t="s">
        <v>15</v>
      </c>
      <c r="B4" s="13" t="s">
        <v>16</v>
      </c>
      <c r="C4" s="13" t="s">
        <v>27</v>
      </c>
      <c r="D4" s="13" t="s">
        <v>28</v>
      </c>
      <c r="E4" s="13" t="s">
        <v>29</v>
      </c>
      <c r="F4" s="14" t="s">
        <v>30</v>
      </c>
      <c r="G4" s="13" t="s">
        <v>31</v>
      </c>
      <c r="H4" s="13" t="s">
        <v>32</v>
      </c>
      <c r="I4" s="18" t="s">
        <v>33</v>
      </c>
      <c r="J4" s="13" t="s">
        <v>24</v>
      </c>
      <c r="K4" s="16">
        <v>3000</v>
      </c>
      <c r="L4" s="16">
        <v>1000</v>
      </c>
      <c r="M4" s="13" t="s">
        <v>25</v>
      </c>
      <c r="N4" s="2"/>
      <c r="O4" s="17">
        <f>Table145[[#This Row],[Estimated Usage per Calendar Year (gallons)]]*Table145[[#This Row],[Base Bid Price (BBP) / gal]]</f>
        <v>0</v>
      </c>
    </row>
    <row r="5" spans="1:15" x14ac:dyDescent="0.25">
      <c r="A5" s="13" t="s">
        <v>15</v>
      </c>
      <c r="B5" s="13" t="s">
        <v>16</v>
      </c>
      <c r="C5" s="13" t="s">
        <v>27</v>
      </c>
      <c r="D5" s="13" t="s">
        <v>34</v>
      </c>
      <c r="E5" s="13" t="s">
        <v>35</v>
      </c>
      <c r="F5" s="14" t="s">
        <v>30</v>
      </c>
      <c r="G5" s="13" t="s">
        <v>36</v>
      </c>
      <c r="H5" s="13" t="s">
        <v>32</v>
      </c>
      <c r="I5" s="15" t="s">
        <v>33</v>
      </c>
      <c r="J5" s="13" t="s">
        <v>24</v>
      </c>
      <c r="K5" s="16">
        <v>5000</v>
      </c>
      <c r="L5" s="16">
        <v>3000</v>
      </c>
      <c r="M5" s="13" t="s">
        <v>37</v>
      </c>
      <c r="N5" s="2"/>
      <c r="O5" s="17">
        <f>Table145[[#This Row],[Estimated Usage per Calendar Year (gallons)]]*Table145[[#This Row],[Base Bid Price (BBP) / gal]]</f>
        <v>0</v>
      </c>
    </row>
    <row r="6" spans="1:15" x14ac:dyDescent="0.25">
      <c r="A6" s="13" t="s">
        <v>15</v>
      </c>
      <c r="B6" s="13" t="s">
        <v>16</v>
      </c>
      <c r="C6" s="13" t="s">
        <v>27</v>
      </c>
      <c r="D6" s="13" t="s">
        <v>38</v>
      </c>
      <c r="E6" s="13" t="s">
        <v>39</v>
      </c>
      <c r="F6" s="14" t="s">
        <v>30</v>
      </c>
      <c r="G6" s="13" t="s">
        <v>31</v>
      </c>
      <c r="H6" s="13" t="s">
        <v>32</v>
      </c>
      <c r="I6" s="18" t="s">
        <v>33</v>
      </c>
      <c r="J6" s="13" t="s">
        <v>24</v>
      </c>
      <c r="K6" s="16">
        <v>1000</v>
      </c>
      <c r="L6" s="16">
        <v>1000</v>
      </c>
      <c r="M6" s="13" t="s">
        <v>37</v>
      </c>
      <c r="N6" s="2"/>
      <c r="O6" s="17">
        <f>Table145[[#This Row],[Estimated Usage per Calendar Year (gallons)]]*Table145[[#This Row],[Base Bid Price (BBP) / gal]]</f>
        <v>0</v>
      </c>
    </row>
    <row r="7" spans="1:15" x14ac:dyDescent="0.25">
      <c r="A7" s="13" t="s">
        <v>15</v>
      </c>
      <c r="B7" s="13" t="s">
        <v>16</v>
      </c>
      <c r="C7" s="13" t="s">
        <v>27</v>
      </c>
      <c r="D7" s="13" t="s">
        <v>38</v>
      </c>
      <c r="E7" s="13" t="s">
        <v>40</v>
      </c>
      <c r="F7" s="14" t="s">
        <v>30</v>
      </c>
      <c r="G7" s="13" t="s">
        <v>31</v>
      </c>
      <c r="H7" s="13" t="s">
        <v>32</v>
      </c>
      <c r="I7" s="18" t="s">
        <v>41</v>
      </c>
      <c r="J7" s="13" t="s">
        <v>24</v>
      </c>
      <c r="K7" s="16">
        <v>10000</v>
      </c>
      <c r="L7" s="16">
        <v>10000</v>
      </c>
      <c r="M7" s="13" t="s">
        <v>37</v>
      </c>
      <c r="N7" s="2"/>
      <c r="O7" s="17">
        <f>Table145[[#This Row],[Estimated Usage per Calendar Year (gallons)]]*Table145[[#This Row],[Base Bid Price (BBP) / gal]]</f>
        <v>0</v>
      </c>
    </row>
    <row r="8" spans="1:15" x14ac:dyDescent="0.25">
      <c r="A8" s="13" t="s">
        <v>15</v>
      </c>
      <c r="B8" s="13" t="s">
        <v>16</v>
      </c>
      <c r="C8" s="13" t="s">
        <v>27</v>
      </c>
      <c r="D8" s="13" t="s">
        <v>38</v>
      </c>
      <c r="E8" s="13" t="s">
        <v>42</v>
      </c>
      <c r="F8" s="14" t="s">
        <v>30</v>
      </c>
      <c r="G8" s="13" t="s">
        <v>31</v>
      </c>
      <c r="H8" s="13" t="s">
        <v>32</v>
      </c>
      <c r="I8" s="18" t="s">
        <v>33</v>
      </c>
      <c r="J8" s="13" t="s">
        <v>24</v>
      </c>
      <c r="K8" s="16">
        <v>500</v>
      </c>
      <c r="L8" s="16">
        <v>500</v>
      </c>
      <c r="M8" s="13" t="s">
        <v>37</v>
      </c>
      <c r="N8" s="2"/>
      <c r="O8" s="17">
        <f>Table145[[#This Row],[Estimated Usage per Calendar Year (gallons)]]*Table145[[#This Row],[Base Bid Price (BBP) / gal]]</f>
        <v>0</v>
      </c>
    </row>
    <row r="9" spans="1:15" x14ac:dyDescent="0.25">
      <c r="A9" s="13" t="s">
        <v>15</v>
      </c>
      <c r="B9" s="13" t="s">
        <v>16</v>
      </c>
      <c r="C9" s="13" t="s">
        <v>27</v>
      </c>
      <c r="D9" s="13" t="s">
        <v>38</v>
      </c>
      <c r="E9" s="13" t="s">
        <v>43</v>
      </c>
      <c r="F9" s="14" t="s">
        <v>30</v>
      </c>
      <c r="G9" s="13" t="s">
        <v>36</v>
      </c>
      <c r="H9" s="13" t="s">
        <v>32</v>
      </c>
      <c r="I9" s="18" t="s">
        <v>33</v>
      </c>
      <c r="J9" s="13" t="s">
        <v>44</v>
      </c>
      <c r="K9" s="16">
        <v>200</v>
      </c>
      <c r="L9" s="16">
        <v>200</v>
      </c>
      <c r="M9" s="13" t="s">
        <v>37</v>
      </c>
      <c r="N9" s="2"/>
      <c r="O9" s="17">
        <f>Table145[[#This Row],[Estimated Usage per Calendar Year (gallons)]]*Table145[[#This Row],[Base Bid Price (BBP) / gal]]</f>
        <v>0</v>
      </c>
    </row>
    <row r="10" spans="1:15" x14ac:dyDescent="0.25">
      <c r="A10" s="13" t="s">
        <v>15</v>
      </c>
      <c r="B10" s="13" t="s">
        <v>16</v>
      </c>
      <c r="C10" s="13" t="s">
        <v>27</v>
      </c>
      <c r="D10" s="13" t="s">
        <v>38</v>
      </c>
      <c r="E10" s="13" t="s">
        <v>45</v>
      </c>
      <c r="F10" s="14" t="s">
        <v>30</v>
      </c>
      <c r="G10" s="13" t="s">
        <v>31</v>
      </c>
      <c r="H10" s="13" t="s">
        <v>32</v>
      </c>
      <c r="I10" s="18" t="s">
        <v>33</v>
      </c>
      <c r="J10" s="13" t="s">
        <v>24</v>
      </c>
      <c r="K10" s="16">
        <v>500</v>
      </c>
      <c r="L10" s="16">
        <v>500</v>
      </c>
      <c r="M10" s="13" t="s">
        <v>37</v>
      </c>
      <c r="N10" s="2"/>
      <c r="O10" s="17">
        <f>Table145[[#This Row],[Estimated Usage per Calendar Year (gallons)]]*Table145[[#This Row],[Base Bid Price (BBP) / gal]]</f>
        <v>0</v>
      </c>
    </row>
    <row r="11" spans="1:15" x14ac:dyDescent="0.25">
      <c r="A11" s="13" t="s">
        <v>15</v>
      </c>
      <c r="B11" s="13" t="s">
        <v>16</v>
      </c>
      <c r="C11" s="13" t="s">
        <v>27</v>
      </c>
      <c r="D11" s="13" t="s">
        <v>38</v>
      </c>
      <c r="E11" s="13" t="s">
        <v>46</v>
      </c>
      <c r="F11" s="14" t="s">
        <v>30</v>
      </c>
      <c r="G11" s="13" t="s">
        <v>31</v>
      </c>
      <c r="H11" s="13" t="s">
        <v>32</v>
      </c>
      <c r="I11" s="18" t="s">
        <v>33</v>
      </c>
      <c r="J11" s="13" t="s">
        <v>24</v>
      </c>
      <c r="K11" s="16">
        <v>500</v>
      </c>
      <c r="L11" s="16">
        <v>500</v>
      </c>
      <c r="M11" s="13" t="s">
        <v>37</v>
      </c>
      <c r="N11" s="2"/>
      <c r="O11" s="17">
        <f>Table145[[#This Row],[Estimated Usage per Calendar Year (gallons)]]*Table145[[#This Row],[Base Bid Price (BBP) / gal]]</f>
        <v>0</v>
      </c>
    </row>
    <row r="12" spans="1:15" x14ac:dyDescent="0.25">
      <c r="A12" s="13" t="s">
        <v>15</v>
      </c>
      <c r="B12" s="13" t="s">
        <v>16</v>
      </c>
      <c r="C12" s="13" t="s">
        <v>27</v>
      </c>
      <c r="D12" s="13" t="s">
        <v>47</v>
      </c>
      <c r="E12" s="13" t="s">
        <v>48</v>
      </c>
      <c r="F12" s="14" t="s">
        <v>30</v>
      </c>
      <c r="G12" s="13" t="s">
        <v>31</v>
      </c>
      <c r="H12" s="13" t="s">
        <v>32</v>
      </c>
      <c r="I12" s="18" t="s">
        <v>33</v>
      </c>
      <c r="J12" s="13" t="s">
        <v>24</v>
      </c>
      <c r="K12" s="16">
        <v>1000</v>
      </c>
      <c r="L12" s="16">
        <v>1000</v>
      </c>
      <c r="M12" s="13" t="s">
        <v>37</v>
      </c>
      <c r="N12" s="2"/>
      <c r="O12" s="17">
        <f>Table145[[#This Row],[Estimated Usage per Calendar Year (gallons)]]*Table145[[#This Row],[Base Bid Price (BBP) / gal]]</f>
        <v>0</v>
      </c>
    </row>
    <row r="13" spans="1:15" x14ac:dyDescent="0.25">
      <c r="A13" s="13" t="s">
        <v>15</v>
      </c>
      <c r="B13" s="13" t="s">
        <v>16</v>
      </c>
      <c r="C13" s="13" t="s">
        <v>49</v>
      </c>
      <c r="D13" s="13" t="s">
        <v>50</v>
      </c>
      <c r="E13" s="13" t="s">
        <v>51</v>
      </c>
      <c r="F13" s="14" t="s">
        <v>52</v>
      </c>
      <c r="G13" s="18" t="s">
        <v>53</v>
      </c>
      <c r="H13" s="19" t="s">
        <v>54</v>
      </c>
      <c r="I13" s="18" t="s">
        <v>55</v>
      </c>
      <c r="J13" s="13" t="s">
        <v>24</v>
      </c>
      <c r="K13" s="16">
        <v>7558</v>
      </c>
      <c r="L13" s="16">
        <v>2000</v>
      </c>
      <c r="M13" s="13" t="s">
        <v>25</v>
      </c>
      <c r="N13" s="2"/>
      <c r="O13" s="17">
        <f>Table145[[#This Row],[Estimated Usage per Calendar Year (gallons)]]*Table145[[#This Row],[Base Bid Price (BBP) / gal]]</f>
        <v>0</v>
      </c>
    </row>
    <row r="14" spans="1:15" x14ac:dyDescent="0.25">
      <c r="A14" s="13" t="s">
        <v>15</v>
      </c>
      <c r="B14" s="13" t="s">
        <v>16</v>
      </c>
      <c r="C14" s="13" t="s">
        <v>49</v>
      </c>
      <c r="D14" s="13" t="s">
        <v>56</v>
      </c>
      <c r="E14" s="13" t="s">
        <v>57</v>
      </c>
      <c r="F14" s="14" t="s">
        <v>52</v>
      </c>
      <c r="G14" s="18" t="s">
        <v>53</v>
      </c>
      <c r="H14" s="19" t="s">
        <v>54</v>
      </c>
      <c r="I14" s="18" t="s">
        <v>55</v>
      </c>
      <c r="J14" s="13" t="s">
        <v>24</v>
      </c>
      <c r="K14" s="16">
        <v>2452</v>
      </c>
      <c r="L14" s="16">
        <v>300</v>
      </c>
      <c r="M14" s="13" t="s">
        <v>25</v>
      </c>
      <c r="N14" s="2"/>
      <c r="O14" s="17">
        <f>Table145[[#This Row],[Estimated Usage per Calendar Year (gallons)]]*Table145[[#This Row],[Base Bid Price (BBP) / gal]]</f>
        <v>0</v>
      </c>
    </row>
    <row r="15" spans="1:15" x14ac:dyDescent="0.25">
      <c r="A15" s="13" t="s">
        <v>15</v>
      </c>
      <c r="B15" s="13" t="s">
        <v>16</v>
      </c>
      <c r="C15" s="13" t="s">
        <v>49</v>
      </c>
      <c r="D15" s="13" t="s">
        <v>58</v>
      </c>
      <c r="E15" s="13" t="s">
        <v>59</v>
      </c>
      <c r="F15" s="14" t="s">
        <v>52</v>
      </c>
      <c r="G15" s="18" t="s">
        <v>53</v>
      </c>
      <c r="H15" s="19" t="s">
        <v>54</v>
      </c>
      <c r="I15" s="18" t="s">
        <v>55</v>
      </c>
      <c r="J15" s="13" t="s">
        <v>24</v>
      </c>
      <c r="K15" s="16">
        <v>6877</v>
      </c>
      <c r="L15" s="16">
        <v>500</v>
      </c>
      <c r="M15" s="13" t="s">
        <v>25</v>
      </c>
      <c r="N15" s="2"/>
      <c r="O15" s="17">
        <f>Table145[[#This Row],[Estimated Usage per Calendar Year (gallons)]]*Table145[[#This Row],[Base Bid Price (BBP) / gal]]</f>
        <v>0</v>
      </c>
    </row>
    <row r="16" spans="1:15" x14ac:dyDescent="0.25">
      <c r="A16" s="13" t="s">
        <v>15</v>
      </c>
      <c r="B16" s="13" t="s">
        <v>16</v>
      </c>
      <c r="C16" s="13" t="s">
        <v>49</v>
      </c>
      <c r="D16" s="13" t="s">
        <v>58</v>
      </c>
      <c r="E16" s="13" t="s">
        <v>60</v>
      </c>
      <c r="F16" s="14" t="s">
        <v>52</v>
      </c>
      <c r="G16" s="18" t="s">
        <v>53</v>
      </c>
      <c r="H16" s="19" t="s">
        <v>54</v>
      </c>
      <c r="I16" s="18" t="s">
        <v>55</v>
      </c>
      <c r="J16" s="13" t="s">
        <v>24</v>
      </c>
      <c r="K16" s="16">
        <v>4473</v>
      </c>
      <c r="L16" s="16">
        <v>500</v>
      </c>
      <c r="M16" s="13" t="s">
        <v>25</v>
      </c>
      <c r="N16" s="2"/>
      <c r="O16" s="17">
        <f>Table145[[#This Row],[Estimated Usage per Calendar Year (gallons)]]*Table145[[#This Row],[Base Bid Price (BBP) / gal]]</f>
        <v>0</v>
      </c>
    </row>
    <row r="17" spans="1:15" x14ac:dyDescent="0.25">
      <c r="A17" s="13" t="s">
        <v>15</v>
      </c>
      <c r="B17" s="13" t="s">
        <v>16</v>
      </c>
      <c r="C17" s="13" t="s">
        <v>49</v>
      </c>
      <c r="D17" s="13" t="s">
        <v>61</v>
      </c>
      <c r="E17" s="13" t="s">
        <v>62</v>
      </c>
      <c r="F17" s="14" t="s">
        <v>52</v>
      </c>
      <c r="G17" s="18" t="s">
        <v>53</v>
      </c>
      <c r="H17" s="19" t="s">
        <v>54</v>
      </c>
      <c r="I17" s="18" t="s">
        <v>55</v>
      </c>
      <c r="J17" s="13" t="s">
        <v>24</v>
      </c>
      <c r="K17" s="16">
        <v>7259</v>
      </c>
      <c r="L17" s="16">
        <v>1000</v>
      </c>
      <c r="M17" s="13" t="s">
        <v>25</v>
      </c>
      <c r="N17" s="2"/>
      <c r="O17" s="17">
        <f>Table145[[#This Row],[Estimated Usage per Calendar Year (gallons)]]*Table145[[#This Row],[Base Bid Price (BBP) / gal]]</f>
        <v>0</v>
      </c>
    </row>
    <row r="18" spans="1:15" x14ac:dyDescent="0.25">
      <c r="A18" s="13" t="s">
        <v>15</v>
      </c>
      <c r="B18" s="13" t="s">
        <v>16</v>
      </c>
      <c r="C18" s="13" t="s">
        <v>49</v>
      </c>
      <c r="D18" s="13" t="s">
        <v>63</v>
      </c>
      <c r="E18" s="13" t="s">
        <v>64</v>
      </c>
      <c r="F18" s="14" t="s">
        <v>52</v>
      </c>
      <c r="G18" s="18" t="s">
        <v>53</v>
      </c>
      <c r="H18" s="19" t="s">
        <v>54</v>
      </c>
      <c r="I18" s="18" t="s">
        <v>55</v>
      </c>
      <c r="J18" s="13" t="s">
        <v>24</v>
      </c>
      <c r="K18" s="16">
        <v>5507</v>
      </c>
      <c r="L18" s="16">
        <v>1000</v>
      </c>
      <c r="M18" s="13" t="s">
        <v>25</v>
      </c>
      <c r="N18" s="2"/>
      <c r="O18" s="17">
        <f>Table145[[#This Row],[Estimated Usage per Calendar Year (gallons)]]*Table145[[#This Row],[Base Bid Price (BBP) / gal]]</f>
        <v>0</v>
      </c>
    </row>
    <row r="19" spans="1:15" x14ac:dyDescent="0.25">
      <c r="A19" s="13" t="s">
        <v>15</v>
      </c>
      <c r="B19" s="13" t="s">
        <v>16</v>
      </c>
      <c r="C19" s="13" t="s">
        <v>49</v>
      </c>
      <c r="D19" s="13" t="s">
        <v>65</v>
      </c>
      <c r="E19" s="13" t="s">
        <v>66</v>
      </c>
      <c r="F19" s="14" t="s">
        <v>52</v>
      </c>
      <c r="G19" s="18" t="s">
        <v>53</v>
      </c>
      <c r="H19" s="19" t="s">
        <v>54</v>
      </c>
      <c r="I19" s="18" t="s">
        <v>55</v>
      </c>
      <c r="J19" s="13" t="s">
        <v>24</v>
      </c>
      <c r="K19" s="16">
        <v>2378</v>
      </c>
      <c r="L19" s="16">
        <v>2000</v>
      </c>
      <c r="M19" s="13" t="s">
        <v>25</v>
      </c>
      <c r="N19" s="2"/>
      <c r="O19" s="17">
        <f>Table145[[#This Row],[Estimated Usage per Calendar Year (gallons)]]*Table145[[#This Row],[Base Bid Price (BBP) / gal]]</f>
        <v>0</v>
      </c>
    </row>
    <row r="20" spans="1:15" x14ac:dyDescent="0.25">
      <c r="A20" s="13" t="s">
        <v>15</v>
      </c>
      <c r="B20" s="13" t="s">
        <v>16</v>
      </c>
      <c r="C20" s="13" t="s">
        <v>49</v>
      </c>
      <c r="D20" s="13" t="s">
        <v>65</v>
      </c>
      <c r="E20" s="13" t="s">
        <v>66</v>
      </c>
      <c r="F20" s="14" t="s">
        <v>52</v>
      </c>
      <c r="G20" s="18" t="s">
        <v>53</v>
      </c>
      <c r="H20" s="19" t="s">
        <v>54</v>
      </c>
      <c r="I20" s="18" t="s">
        <v>55</v>
      </c>
      <c r="J20" s="13" t="s">
        <v>24</v>
      </c>
      <c r="K20" s="16">
        <v>765</v>
      </c>
      <c r="L20" s="16">
        <v>1000</v>
      </c>
      <c r="M20" s="13" t="s">
        <v>67</v>
      </c>
      <c r="N20" s="2"/>
      <c r="O20" s="17">
        <f>Table145[[#This Row],[Estimated Usage per Calendar Year (gallons)]]*Table145[[#This Row],[Base Bid Price (BBP) / gal]]</f>
        <v>0</v>
      </c>
    </row>
    <row r="21" spans="1:15" x14ac:dyDescent="0.25">
      <c r="A21" s="13" t="s">
        <v>15</v>
      </c>
      <c r="B21" s="13" t="s">
        <v>16</v>
      </c>
      <c r="C21" s="13" t="s">
        <v>49</v>
      </c>
      <c r="D21" s="13" t="s">
        <v>68</v>
      </c>
      <c r="E21" s="13" t="s">
        <v>69</v>
      </c>
      <c r="F21" s="14" t="s">
        <v>52</v>
      </c>
      <c r="G21" s="18" t="s">
        <v>53</v>
      </c>
      <c r="H21" s="19" t="s">
        <v>54</v>
      </c>
      <c r="I21" s="18" t="s">
        <v>55</v>
      </c>
      <c r="J21" s="13" t="s">
        <v>24</v>
      </c>
      <c r="K21" s="16">
        <v>14439</v>
      </c>
      <c r="L21" s="16">
        <v>2000</v>
      </c>
      <c r="M21" s="13" t="s">
        <v>25</v>
      </c>
      <c r="N21" s="2"/>
      <c r="O21" s="17">
        <f>Table145[[#This Row],[Estimated Usage per Calendar Year (gallons)]]*Table145[[#This Row],[Base Bid Price (BBP) / gal]]</f>
        <v>0</v>
      </c>
    </row>
    <row r="22" spans="1:15" x14ac:dyDescent="0.25">
      <c r="A22" s="13" t="s">
        <v>15</v>
      </c>
      <c r="B22" s="13" t="s">
        <v>16</v>
      </c>
      <c r="C22" s="13" t="s">
        <v>49</v>
      </c>
      <c r="D22" s="13" t="s">
        <v>70</v>
      </c>
      <c r="E22" s="13" t="s">
        <v>71</v>
      </c>
      <c r="F22" s="14" t="s">
        <v>52</v>
      </c>
      <c r="G22" s="18" t="s">
        <v>53</v>
      </c>
      <c r="H22" s="19" t="s">
        <v>54</v>
      </c>
      <c r="I22" s="18" t="s">
        <v>55</v>
      </c>
      <c r="J22" s="13" t="s">
        <v>24</v>
      </c>
      <c r="K22" s="16">
        <v>6516</v>
      </c>
      <c r="L22" s="16">
        <v>1000</v>
      </c>
      <c r="M22" s="13" t="s">
        <v>25</v>
      </c>
      <c r="N22" s="2"/>
      <c r="O22" s="17">
        <f>Table145[[#This Row],[Estimated Usage per Calendar Year (gallons)]]*Table145[[#This Row],[Base Bid Price (BBP) / gal]]</f>
        <v>0</v>
      </c>
    </row>
    <row r="23" spans="1:15" x14ac:dyDescent="0.25">
      <c r="A23" s="13" t="s">
        <v>15</v>
      </c>
      <c r="B23" s="13" t="s">
        <v>16</v>
      </c>
      <c r="C23" s="13" t="s">
        <v>49</v>
      </c>
      <c r="D23" s="13" t="s">
        <v>70</v>
      </c>
      <c r="E23" s="13" t="s">
        <v>71</v>
      </c>
      <c r="F23" s="14" t="s">
        <v>52</v>
      </c>
      <c r="G23" s="18" t="s">
        <v>53</v>
      </c>
      <c r="H23" s="19" t="s">
        <v>54</v>
      </c>
      <c r="I23" s="18" t="s">
        <v>55</v>
      </c>
      <c r="J23" s="13" t="s">
        <v>24</v>
      </c>
      <c r="K23" s="16">
        <v>2389</v>
      </c>
      <c r="L23" s="16">
        <v>1000</v>
      </c>
      <c r="M23" s="13" t="s">
        <v>67</v>
      </c>
      <c r="N23" s="2"/>
      <c r="O23" s="17">
        <f>Table145[[#This Row],[Estimated Usage per Calendar Year (gallons)]]*Table145[[#This Row],[Base Bid Price (BBP) / gal]]</f>
        <v>0</v>
      </c>
    </row>
    <row r="24" spans="1:15" x14ac:dyDescent="0.25">
      <c r="A24" s="13" t="s">
        <v>15</v>
      </c>
      <c r="B24" s="13" t="s">
        <v>16</v>
      </c>
      <c r="C24" s="13" t="s">
        <v>49</v>
      </c>
      <c r="D24" s="13" t="s">
        <v>72</v>
      </c>
      <c r="E24" s="13" t="s">
        <v>73</v>
      </c>
      <c r="F24" s="14" t="s">
        <v>52</v>
      </c>
      <c r="G24" s="18" t="s">
        <v>53</v>
      </c>
      <c r="H24" s="19" t="s">
        <v>54</v>
      </c>
      <c r="I24" s="18" t="s">
        <v>55</v>
      </c>
      <c r="J24" s="13" t="s">
        <v>24</v>
      </c>
      <c r="K24" s="16">
        <v>3952</v>
      </c>
      <c r="L24" s="16">
        <v>1000</v>
      </c>
      <c r="M24" s="13" t="s">
        <v>25</v>
      </c>
      <c r="N24" s="2"/>
      <c r="O24" s="17">
        <f>Table145[[#This Row],[Estimated Usage per Calendar Year (gallons)]]*Table145[[#This Row],[Base Bid Price (BBP) / gal]]</f>
        <v>0</v>
      </c>
    </row>
    <row r="25" spans="1:15" x14ac:dyDescent="0.25">
      <c r="A25" s="13" t="s">
        <v>15</v>
      </c>
      <c r="B25" s="13" t="s">
        <v>16</v>
      </c>
      <c r="C25" s="13" t="s">
        <v>49</v>
      </c>
      <c r="D25" s="13" t="s">
        <v>72</v>
      </c>
      <c r="E25" s="13" t="s">
        <v>74</v>
      </c>
      <c r="F25" s="14" t="s">
        <v>52</v>
      </c>
      <c r="G25" s="18" t="s">
        <v>53</v>
      </c>
      <c r="H25" s="19" t="s">
        <v>54</v>
      </c>
      <c r="I25" s="18" t="s">
        <v>55</v>
      </c>
      <c r="J25" s="13" t="s">
        <v>24</v>
      </c>
      <c r="K25" s="16">
        <v>1630</v>
      </c>
      <c r="L25" s="16">
        <v>1000</v>
      </c>
      <c r="M25" s="13" t="s">
        <v>67</v>
      </c>
      <c r="N25" s="2"/>
      <c r="O25" s="17">
        <f>Table145[[#This Row],[Estimated Usage per Calendar Year (gallons)]]*Table145[[#This Row],[Base Bid Price (BBP) / gal]]</f>
        <v>0</v>
      </c>
    </row>
    <row r="26" spans="1:15" x14ac:dyDescent="0.25">
      <c r="A26" s="13" t="s">
        <v>15</v>
      </c>
      <c r="B26" s="13" t="s">
        <v>16</v>
      </c>
      <c r="C26" s="18" t="s">
        <v>75</v>
      </c>
      <c r="D26" s="18" t="s">
        <v>76</v>
      </c>
      <c r="E26" s="13" t="s">
        <v>77</v>
      </c>
      <c r="F26" s="14" t="s">
        <v>78</v>
      </c>
      <c r="G26" s="18" t="s">
        <v>79</v>
      </c>
      <c r="H26" s="14" t="s">
        <v>78</v>
      </c>
      <c r="I26" s="18" t="s">
        <v>80</v>
      </c>
      <c r="J26" s="13" t="s">
        <v>24</v>
      </c>
      <c r="K26" s="16">
        <v>52</v>
      </c>
      <c r="L26" s="16">
        <v>2000</v>
      </c>
      <c r="M26" s="13" t="s">
        <v>25</v>
      </c>
      <c r="N26" s="2"/>
      <c r="O26" s="17">
        <f>Table145[[#This Row],[Estimated Usage per Calendar Year (gallons)]]*Table145[[#This Row],[Base Bid Price (BBP) / gal]]</f>
        <v>0</v>
      </c>
    </row>
    <row r="27" spans="1:15" x14ac:dyDescent="0.25">
      <c r="A27" s="13" t="s">
        <v>15</v>
      </c>
      <c r="B27" s="13" t="s">
        <v>16</v>
      </c>
      <c r="C27" s="13" t="s">
        <v>75</v>
      </c>
      <c r="D27" s="13" t="s">
        <v>76</v>
      </c>
      <c r="E27" s="13" t="s">
        <v>81</v>
      </c>
      <c r="F27" s="14" t="s">
        <v>78</v>
      </c>
      <c r="G27" s="13" t="s">
        <v>79</v>
      </c>
      <c r="H27" s="14" t="s">
        <v>78</v>
      </c>
      <c r="I27" s="18" t="s">
        <v>82</v>
      </c>
      <c r="J27" s="13" t="s">
        <v>24</v>
      </c>
      <c r="K27" s="16">
        <v>52</v>
      </c>
      <c r="L27" s="16">
        <v>5000</v>
      </c>
      <c r="M27" s="13" t="s">
        <v>83</v>
      </c>
      <c r="N27" s="2"/>
      <c r="O27" s="17">
        <f>Table145[[#This Row],[Estimated Usage per Calendar Year (gallons)]]*Table145[[#This Row],[Base Bid Price (BBP) / gal]]</f>
        <v>0</v>
      </c>
    </row>
    <row r="28" spans="1:15" x14ac:dyDescent="0.25">
      <c r="A28" s="13" t="s">
        <v>15</v>
      </c>
      <c r="B28" s="13" t="s">
        <v>16</v>
      </c>
      <c r="C28" s="13" t="s">
        <v>75</v>
      </c>
      <c r="D28" s="13" t="s">
        <v>76</v>
      </c>
      <c r="E28" s="13" t="s">
        <v>84</v>
      </c>
      <c r="F28" s="14" t="s">
        <v>78</v>
      </c>
      <c r="G28" s="13" t="s">
        <v>85</v>
      </c>
      <c r="H28" s="14" t="s">
        <v>78</v>
      </c>
      <c r="I28" s="18" t="s">
        <v>80</v>
      </c>
      <c r="J28" s="13" t="s">
        <v>44</v>
      </c>
      <c r="K28" s="16">
        <v>52</v>
      </c>
      <c r="L28" s="16">
        <v>6000</v>
      </c>
      <c r="M28" s="13" t="s">
        <v>83</v>
      </c>
      <c r="N28" s="2"/>
      <c r="O28" s="17">
        <f>Table145[[#This Row],[Estimated Usage per Calendar Year (gallons)]]*Table145[[#This Row],[Base Bid Price (BBP) / gal]]</f>
        <v>0</v>
      </c>
    </row>
    <row r="29" spans="1:15" x14ac:dyDescent="0.25">
      <c r="A29" s="13" t="s">
        <v>15</v>
      </c>
      <c r="B29" s="13" t="s">
        <v>16</v>
      </c>
      <c r="C29" s="13" t="s">
        <v>75</v>
      </c>
      <c r="D29" s="13" t="s">
        <v>86</v>
      </c>
      <c r="E29" s="13" t="s">
        <v>77</v>
      </c>
      <c r="F29" s="14" t="s">
        <v>78</v>
      </c>
      <c r="G29" s="13" t="s">
        <v>85</v>
      </c>
      <c r="H29" s="14" t="s">
        <v>78</v>
      </c>
      <c r="I29" s="18" t="s">
        <v>80</v>
      </c>
      <c r="J29" s="13" t="s">
        <v>24</v>
      </c>
      <c r="K29" s="16">
        <v>52</v>
      </c>
      <c r="L29" s="16">
        <v>6000</v>
      </c>
      <c r="M29" s="13" t="s">
        <v>83</v>
      </c>
      <c r="N29" s="2"/>
      <c r="O29" s="17">
        <f>Table145[[#This Row],[Estimated Usage per Calendar Year (gallons)]]*Table145[[#This Row],[Base Bid Price (BBP) / gal]]</f>
        <v>0</v>
      </c>
    </row>
    <row r="30" spans="1:15" x14ac:dyDescent="0.25">
      <c r="A30" s="13" t="s">
        <v>15</v>
      </c>
      <c r="B30" s="13" t="s">
        <v>16</v>
      </c>
      <c r="C30" s="13" t="s">
        <v>87</v>
      </c>
      <c r="D30" s="13" t="s">
        <v>76</v>
      </c>
      <c r="E30" s="13" t="s">
        <v>88</v>
      </c>
      <c r="F30" s="14" t="s">
        <v>89</v>
      </c>
      <c r="G30" s="20" t="s">
        <v>79</v>
      </c>
      <c r="H30" s="20" t="s">
        <v>78</v>
      </c>
      <c r="I30" s="21" t="s">
        <v>80</v>
      </c>
      <c r="J30" s="13" t="s">
        <v>24</v>
      </c>
      <c r="K30" s="22">
        <v>52</v>
      </c>
      <c r="L30" s="16">
        <v>8000</v>
      </c>
      <c r="M30" s="13" t="s">
        <v>83</v>
      </c>
      <c r="N30" s="2"/>
      <c r="O30" s="17">
        <f>Table145[[#This Row],[Estimated Usage per Calendar Year (gallons)]]*Table145[[#This Row],[Base Bid Price (BBP) / gal]]</f>
        <v>0</v>
      </c>
    </row>
    <row r="31" spans="1:15" x14ac:dyDescent="0.25">
      <c r="A31" s="13" t="s">
        <v>15</v>
      </c>
      <c r="B31" s="13" t="s">
        <v>16</v>
      </c>
      <c r="C31" s="13" t="s">
        <v>90</v>
      </c>
      <c r="D31" s="13" t="s">
        <v>91</v>
      </c>
      <c r="E31" s="13" t="s">
        <v>92</v>
      </c>
      <c r="F31" s="23" t="s">
        <v>93</v>
      </c>
      <c r="G31" s="13" t="s">
        <v>94</v>
      </c>
      <c r="H31" s="20" t="s">
        <v>95</v>
      </c>
      <c r="I31" s="18" t="s">
        <v>96</v>
      </c>
      <c r="J31" s="13" t="s">
        <v>24</v>
      </c>
      <c r="K31" s="16">
        <v>5400</v>
      </c>
      <c r="L31" s="16">
        <v>1000</v>
      </c>
      <c r="M31" s="13" t="s">
        <v>67</v>
      </c>
      <c r="N31" s="2"/>
      <c r="O31" s="17">
        <f>Table145[[#This Row],[Estimated Usage per Calendar Year (gallons)]]*Table145[[#This Row],[Base Bid Price (BBP) / gal]]</f>
        <v>0</v>
      </c>
    </row>
    <row r="32" spans="1:15" x14ac:dyDescent="0.25">
      <c r="A32" s="13" t="s">
        <v>15</v>
      </c>
      <c r="B32" s="13" t="s">
        <v>16</v>
      </c>
      <c r="C32" s="13" t="s">
        <v>90</v>
      </c>
      <c r="D32" s="13" t="s">
        <v>97</v>
      </c>
      <c r="E32" s="13" t="s">
        <v>98</v>
      </c>
      <c r="F32" s="23" t="s">
        <v>93</v>
      </c>
      <c r="G32" s="13" t="s">
        <v>94</v>
      </c>
      <c r="H32" s="20" t="s">
        <v>95</v>
      </c>
      <c r="I32" s="18" t="s">
        <v>96</v>
      </c>
      <c r="J32" s="13" t="s">
        <v>24</v>
      </c>
      <c r="K32" s="16">
        <v>3240</v>
      </c>
      <c r="L32" s="24">
        <v>500</v>
      </c>
      <c r="M32" s="13" t="s">
        <v>37</v>
      </c>
      <c r="N32" s="2"/>
      <c r="O32" s="17">
        <f>Table145[[#This Row],[Estimated Usage per Calendar Year (gallons)]]*Table145[[#This Row],[Base Bid Price (BBP) / gal]]</f>
        <v>0</v>
      </c>
    </row>
    <row r="33" spans="1:15" x14ac:dyDescent="0.25">
      <c r="A33" s="13" t="s">
        <v>15</v>
      </c>
      <c r="B33" s="13" t="s">
        <v>16</v>
      </c>
      <c r="C33" s="13" t="s">
        <v>90</v>
      </c>
      <c r="D33" s="13" t="s">
        <v>97</v>
      </c>
      <c r="E33" s="13" t="s">
        <v>98</v>
      </c>
      <c r="F33" s="23" t="s">
        <v>93</v>
      </c>
      <c r="G33" s="13" t="s">
        <v>94</v>
      </c>
      <c r="H33" s="20" t="s">
        <v>95</v>
      </c>
      <c r="I33" s="18" t="s">
        <v>96</v>
      </c>
      <c r="J33" s="13" t="s">
        <v>24</v>
      </c>
      <c r="K33" s="16">
        <v>3420</v>
      </c>
      <c r="L33" s="24">
        <v>500</v>
      </c>
      <c r="M33" s="13" t="s">
        <v>67</v>
      </c>
      <c r="N33" s="2"/>
      <c r="O33" s="17">
        <f>Table145[[#This Row],[Estimated Usage per Calendar Year (gallons)]]*Table145[[#This Row],[Base Bid Price (BBP) / gal]]</f>
        <v>0</v>
      </c>
    </row>
    <row r="34" spans="1:15" x14ac:dyDescent="0.25">
      <c r="A34" s="13" t="s">
        <v>15</v>
      </c>
      <c r="B34" s="13" t="s">
        <v>16</v>
      </c>
      <c r="C34" s="13" t="s">
        <v>99</v>
      </c>
      <c r="D34" s="13" t="s">
        <v>100</v>
      </c>
      <c r="E34" s="13" t="s">
        <v>101</v>
      </c>
      <c r="F34" s="14" t="s">
        <v>102</v>
      </c>
      <c r="G34" s="13" t="s">
        <v>103</v>
      </c>
      <c r="H34" s="13" t="s">
        <v>102</v>
      </c>
      <c r="I34" s="18" t="s">
        <v>104</v>
      </c>
      <c r="J34" s="13" t="s">
        <v>24</v>
      </c>
      <c r="K34" s="16">
        <v>10600</v>
      </c>
      <c r="L34" s="16">
        <v>4000</v>
      </c>
      <c r="M34" s="13" t="s">
        <v>25</v>
      </c>
      <c r="N34" s="2"/>
      <c r="O34" s="17">
        <f>Table145[[#This Row],[Estimated Usage per Calendar Year (gallons)]]*Table145[[#This Row],[Base Bid Price (BBP) / gal]]</f>
        <v>0</v>
      </c>
    </row>
    <row r="35" spans="1:15" x14ac:dyDescent="0.25">
      <c r="A35" s="13" t="s">
        <v>15</v>
      </c>
      <c r="B35" s="13" t="s">
        <v>16</v>
      </c>
      <c r="C35" s="13" t="s">
        <v>99</v>
      </c>
      <c r="D35" s="13" t="s">
        <v>100</v>
      </c>
      <c r="E35" s="13" t="s">
        <v>105</v>
      </c>
      <c r="F35" s="14" t="s">
        <v>102</v>
      </c>
      <c r="G35" s="13" t="s">
        <v>103</v>
      </c>
      <c r="H35" s="13" t="s">
        <v>102</v>
      </c>
      <c r="I35" s="18" t="s">
        <v>104</v>
      </c>
      <c r="J35" s="13" t="s">
        <v>24</v>
      </c>
      <c r="K35" s="16">
        <v>74250</v>
      </c>
      <c r="L35" s="16">
        <v>6000</v>
      </c>
      <c r="M35" s="13" t="s">
        <v>25</v>
      </c>
      <c r="N35" s="2"/>
      <c r="O35" s="17">
        <f>Table145[[#This Row],[Estimated Usage per Calendar Year (gallons)]]*Table145[[#This Row],[Base Bid Price (BBP) / gal]]</f>
        <v>0</v>
      </c>
    </row>
    <row r="36" spans="1:15" x14ac:dyDescent="0.25">
      <c r="A36" s="13" t="s">
        <v>15</v>
      </c>
      <c r="B36" s="13" t="s">
        <v>16</v>
      </c>
      <c r="C36" s="13" t="s">
        <v>99</v>
      </c>
      <c r="D36" s="13" t="s">
        <v>100</v>
      </c>
      <c r="E36" s="13" t="s">
        <v>106</v>
      </c>
      <c r="F36" s="14" t="s">
        <v>102</v>
      </c>
      <c r="G36" s="13" t="s">
        <v>103</v>
      </c>
      <c r="H36" s="13" t="s">
        <v>102</v>
      </c>
      <c r="I36" s="18" t="s">
        <v>104</v>
      </c>
      <c r="J36" s="13" t="s">
        <v>24</v>
      </c>
      <c r="K36" s="16">
        <v>73200</v>
      </c>
      <c r="L36" s="16">
        <v>2000</v>
      </c>
      <c r="M36" s="13" t="s">
        <v>25</v>
      </c>
      <c r="N36" s="2"/>
      <c r="O36" s="17">
        <f>Table145[[#This Row],[Estimated Usage per Calendar Year (gallons)]]*Table145[[#This Row],[Base Bid Price (BBP) / gal]]</f>
        <v>0</v>
      </c>
    </row>
    <row r="37" spans="1:15" x14ac:dyDescent="0.25">
      <c r="A37" s="13" t="s">
        <v>15</v>
      </c>
      <c r="B37" s="13" t="s">
        <v>16</v>
      </c>
      <c r="C37" s="13" t="s">
        <v>99</v>
      </c>
      <c r="D37" s="13" t="s">
        <v>100</v>
      </c>
      <c r="E37" s="13" t="s">
        <v>107</v>
      </c>
      <c r="F37" s="14" t="s">
        <v>102</v>
      </c>
      <c r="G37" s="13" t="s">
        <v>103</v>
      </c>
      <c r="H37" s="13" t="s">
        <v>102</v>
      </c>
      <c r="I37" s="18" t="s">
        <v>104</v>
      </c>
      <c r="J37" s="13" t="s">
        <v>24</v>
      </c>
      <c r="K37" s="16">
        <v>42350</v>
      </c>
      <c r="L37" s="16">
        <v>3000</v>
      </c>
      <c r="M37" s="13" t="s">
        <v>25</v>
      </c>
      <c r="N37" s="2"/>
      <c r="O37" s="17">
        <f>Table145[[#This Row],[Estimated Usage per Calendar Year (gallons)]]*Table145[[#This Row],[Base Bid Price (BBP) / gal]]</f>
        <v>0</v>
      </c>
    </row>
    <row r="38" spans="1:15" x14ac:dyDescent="0.25">
      <c r="A38" s="13" t="s">
        <v>15</v>
      </c>
      <c r="B38" s="13" t="s">
        <v>16</v>
      </c>
      <c r="C38" s="13" t="s">
        <v>99</v>
      </c>
      <c r="D38" s="13" t="s">
        <v>100</v>
      </c>
      <c r="E38" s="13" t="s">
        <v>101</v>
      </c>
      <c r="F38" s="14" t="s">
        <v>102</v>
      </c>
      <c r="G38" s="13" t="s">
        <v>103</v>
      </c>
      <c r="H38" s="13" t="s">
        <v>102</v>
      </c>
      <c r="I38" s="18" t="s">
        <v>104</v>
      </c>
      <c r="J38" s="13" t="s">
        <v>24</v>
      </c>
      <c r="K38" s="16">
        <v>30200</v>
      </c>
      <c r="L38" s="16">
        <v>2000</v>
      </c>
      <c r="M38" s="13" t="s">
        <v>83</v>
      </c>
      <c r="N38" s="2"/>
      <c r="O38" s="17">
        <f>Table145[[#This Row],[Estimated Usage per Calendar Year (gallons)]]*Table145[[#This Row],[Base Bid Price (BBP) / gal]]</f>
        <v>0</v>
      </c>
    </row>
    <row r="39" spans="1:15" x14ac:dyDescent="0.25">
      <c r="A39" s="13" t="s">
        <v>15</v>
      </c>
      <c r="B39" s="13" t="s">
        <v>16</v>
      </c>
      <c r="C39" s="13" t="s">
        <v>99</v>
      </c>
      <c r="D39" s="13" t="s">
        <v>100</v>
      </c>
      <c r="E39" s="13" t="s">
        <v>105</v>
      </c>
      <c r="F39" s="14" t="s">
        <v>102</v>
      </c>
      <c r="G39" s="13" t="s">
        <v>103</v>
      </c>
      <c r="H39" s="13" t="s">
        <v>102</v>
      </c>
      <c r="I39" s="18" t="s">
        <v>104</v>
      </c>
      <c r="J39" s="13" t="s">
        <v>24</v>
      </c>
      <c r="K39" s="16">
        <v>120200</v>
      </c>
      <c r="L39" s="16">
        <v>6000</v>
      </c>
      <c r="M39" s="13" t="s">
        <v>83</v>
      </c>
      <c r="N39" s="2"/>
      <c r="O39" s="17">
        <f>Table145[[#This Row],[Estimated Usage per Calendar Year (gallons)]]*Table145[[#This Row],[Base Bid Price (BBP) / gal]]</f>
        <v>0</v>
      </c>
    </row>
    <row r="40" spans="1:15" x14ac:dyDescent="0.25">
      <c r="A40" s="13" t="s">
        <v>15</v>
      </c>
      <c r="B40" s="13" t="s">
        <v>16</v>
      </c>
      <c r="C40" s="13" t="s">
        <v>99</v>
      </c>
      <c r="D40" s="13" t="s">
        <v>100</v>
      </c>
      <c r="E40" s="13" t="s">
        <v>106</v>
      </c>
      <c r="F40" s="14" t="s">
        <v>102</v>
      </c>
      <c r="G40" s="13" t="s">
        <v>103</v>
      </c>
      <c r="H40" s="13" t="s">
        <v>102</v>
      </c>
      <c r="I40" s="18" t="s">
        <v>104</v>
      </c>
      <c r="J40" s="13" t="s">
        <v>24</v>
      </c>
      <c r="K40" s="16">
        <v>52650</v>
      </c>
      <c r="L40" s="16">
        <v>4000</v>
      </c>
      <c r="M40" s="13" t="s">
        <v>83</v>
      </c>
      <c r="N40" s="2"/>
      <c r="O40" s="17">
        <f>Table145[[#This Row],[Estimated Usage per Calendar Year (gallons)]]*Table145[[#This Row],[Base Bid Price (BBP) / gal]]</f>
        <v>0</v>
      </c>
    </row>
    <row r="41" spans="1:15" x14ac:dyDescent="0.25">
      <c r="A41" s="13" t="s">
        <v>15</v>
      </c>
      <c r="B41" s="13" t="s">
        <v>16</v>
      </c>
      <c r="C41" s="13" t="s">
        <v>99</v>
      </c>
      <c r="D41" s="13" t="s">
        <v>100</v>
      </c>
      <c r="E41" s="13" t="s">
        <v>107</v>
      </c>
      <c r="F41" s="14" t="s">
        <v>102</v>
      </c>
      <c r="G41" s="13" t="s">
        <v>103</v>
      </c>
      <c r="H41" s="13" t="s">
        <v>102</v>
      </c>
      <c r="I41" s="18" t="s">
        <v>104</v>
      </c>
      <c r="J41" s="13" t="s">
        <v>24</v>
      </c>
      <c r="K41" s="16">
        <v>58850</v>
      </c>
      <c r="L41" s="16">
        <v>5000</v>
      </c>
      <c r="M41" s="13" t="s">
        <v>83</v>
      </c>
      <c r="N41" s="2"/>
      <c r="O41" s="17">
        <f>Table145[[#This Row],[Estimated Usage per Calendar Year (gallons)]]*Table145[[#This Row],[Base Bid Price (BBP) / gal]]</f>
        <v>0</v>
      </c>
    </row>
    <row r="42" spans="1:15" x14ac:dyDescent="0.25">
      <c r="A42" s="13" t="s">
        <v>108</v>
      </c>
      <c r="B42" s="13" t="s">
        <v>16</v>
      </c>
      <c r="C42" s="13" t="s">
        <v>109</v>
      </c>
      <c r="D42" s="13" t="s">
        <v>110</v>
      </c>
      <c r="E42" s="13" t="s">
        <v>111</v>
      </c>
      <c r="F42" s="14" t="s">
        <v>112</v>
      </c>
      <c r="G42" s="13" t="s">
        <v>113</v>
      </c>
      <c r="H42" s="13" t="s">
        <v>114</v>
      </c>
      <c r="I42" s="18" t="s">
        <v>115</v>
      </c>
      <c r="J42" s="13" t="s">
        <v>24</v>
      </c>
      <c r="K42" s="22">
        <v>18000</v>
      </c>
      <c r="L42" s="16">
        <v>1000</v>
      </c>
      <c r="M42" s="13" t="s">
        <v>25</v>
      </c>
      <c r="N42" s="2"/>
      <c r="O42" s="17">
        <f>Table145[[#This Row],[Estimated Usage per Calendar Year (gallons)]]*Table145[[#This Row],[Base Bid Price (BBP) / gal]]</f>
        <v>0</v>
      </c>
    </row>
    <row r="43" spans="1:15" x14ac:dyDescent="0.25">
      <c r="A43" s="13" t="s">
        <v>15</v>
      </c>
      <c r="B43" s="13" t="s">
        <v>16</v>
      </c>
      <c r="C43" s="13" t="s">
        <v>116</v>
      </c>
      <c r="D43" s="13" t="s">
        <v>110</v>
      </c>
      <c r="E43" s="13" t="s">
        <v>117</v>
      </c>
      <c r="F43" s="14" t="s">
        <v>112</v>
      </c>
      <c r="G43" s="13" t="s">
        <v>113</v>
      </c>
      <c r="H43" s="13" t="s">
        <v>118</v>
      </c>
      <c r="I43" s="18" t="s">
        <v>115</v>
      </c>
      <c r="J43" s="13" t="s">
        <v>24</v>
      </c>
      <c r="K43" s="16">
        <v>15000</v>
      </c>
      <c r="L43" s="16">
        <v>2000</v>
      </c>
      <c r="M43" s="13" t="s">
        <v>25</v>
      </c>
      <c r="N43" s="2"/>
      <c r="O43" s="17">
        <f>Table145[[#This Row],[Estimated Usage per Calendar Year (gallons)]]*Table145[[#This Row],[Base Bid Price (BBP) / gal]]</f>
        <v>0</v>
      </c>
    </row>
    <row r="44" spans="1:15" x14ac:dyDescent="0.25">
      <c r="A44" s="13" t="s">
        <v>15</v>
      </c>
      <c r="B44" s="13" t="s">
        <v>119</v>
      </c>
      <c r="C44" s="13" t="s">
        <v>87</v>
      </c>
      <c r="D44" s="13" t="s">
        <v>86</v>
      </c>
      <c r="E44" s="13" t="s">
        <v>120</v>
      </c>
      <c r="F44" s="14" t="s">
        <v>89</v>
      </c>
      <c r="G44" s="20" t="s">
        <v>85</v>
      </c>
      <c r="H44" s="20" t="s">
        <v>78</v>
      </c>
      <c r="I44" s="21" t="s">
        <v>80</v>
      </c>
      <c r="J44" s="13" t="s">
        <v>24</v>
      </c>
      <c r="K44" s="22">
        <v>52</v>
      </c>
      <c r="L44" s="16">
        <v>4000</v>
      </c>
      <c r="M44" s="13" t="s">
        <v>83</v>
      </c>
      <c r="N44" s="2"/>
      <c r="O44" s="17">
        <f>Table145[[#This Row],[Estimated Usage per Calendar Year (gallons)]]*Table145[[#This Row],[Base Bid Price (BBP) / gal]]</f>
        <v>0</v>
      </c>
    </row>
    <row r="45" spans="1:15" x14ac:dyDescent="0.25">
      <c r="A45" s="13" t="s">
        <v>15</v>
      </c>
      <c r="B45" s="13" t="s">
        <v>121</v>
      </c>
      <c r="C45" s="13" t="s">
        <v>122</v>
      </c>
      <c r="D45" s="13" t="s">
        <v>123</v>
      </c>
      <c r="E45" s="13" t="s">
        <v>124</v>
      </c>
      <c r="F45" s="14" t="s">
        <v>125</v>
      </c>
      <c r="G45" s="13" t="s">
        <v>126</v>
      </c>
      <c r="H45" s="13" t="s">
        <v>125</v>
      </c>
      <c r="I45" s="18" t="s">
        <v>127</v>
      </c>
      <c r="J45" s="13" t="s">
        <v>24</v>
      </c>
      <c r="K45" s="16">
        <v>500</v>
      </c>
      <c r="L45" s="16">
        <v>1000</v>
      </c>
      <c r="M45" s="13" t="s">
        <v>37</v>
      </c>
      <c r="N45" s="2"/>
      <c r="O45" s="17">
        <f>Table145[[#This Row],[Estimated Usage per Calendar Year (gallons)]]*Table145[[#This Row],[Base Bid Price (BBP) / gal]]</f>
        <v>0</v>
      </c>
    </row>
    <row r="46" spans="1:15" x14ac:dyDescent="0.25">
      <c r="A46" s="13" t="s">
        <v>15</v>
      </c>
      <c r="B46" s="13" t="s">
        <v>121</v>
      </c>
      <c r="C46" s="13" t="s">
        <v>122</v>
      </c>
      <c r="D46" s="13" t="s">
        <v>128</v>
      </c>
      <c r="E46" s="13" t="s">
        <v>129</v>
      </c>
      <c r="F46" s="14" t="s">
        <v>125</v>
      </c>
      <c r="G46" s="13" t="s">
        <v>126</v>
      </c>
      <c r="H46" s="13" t="s">
        <v>125</v>
      </c>
      <c r="I46" s="18" t="s">
        <v>127</v>
      </c>
      <c r="J46" s="13" t="s">
        <v>24</v>
      </c>
      <c r="K46" s="16">
        <v>500</v>
      </c>
      <c r="L46" s="16">
        <v>1000</v>
      </c>
      <c r="M46" s="13" t="s">
        <v>37</v>
      </c>
      <c r="N46" s="2"/>
      <c r="O46" s="17">
        <f>Table145[[#This Row],[Estimated Usage per Calendar Year (gallons)]]*Table145[[#This Row],[Base Bid Price (BBP) / gal]]</f>
        <v>0</v>
      </c>
    </row>
    <row r="47" spans="1:15" x14ac:dyDescent="0.25">
      <c r="A47" s="13" t="s">
        <v>15</v>
      </c>
      <c r="B47" s="13" t="s">
        <v>121</v>
      </c>
      <c r="C47" s="13" t="s">
        <v>122</v>
      </c>
      <c r="D47" s="13" t="s">
        <v>130</v>
      </c>
      <c r="E47" s="13" t="s">
        <v>131</v>
      </c>
      <c r="F47" s="14" t="s">
        <v>125</v>
      </c>
      <c r="G47" s="13" t="s">
        <v>126</v>
      </c>
      <c r="H47" s="13" t="s">
        <v>125</v>
      </c>
      <c r="I47" s="18" t="s">
        <v>127</v>
      </c>
      <c r="J47" s="13" t="s">
        <v>24</v>
      </c>
      <c r="K47" s="16">
        <v>300</v>
      </c>
      <c r="L47" s="16">
        <v>690</v>
      </c>
      <c r="M47" s="13" t="s">
        <v>37</v>
      </c>
      <c r="N47" s="2"/>
      <c r="O47" s="17">
        <f>Table145[[#This Row],[Estimated Usage per Calendar Year (gallons)]]*Table145[[#This Row],[Base Bid Price (BBP) / gal]]</f>
        <v>0</v>
      </c>
    </row>
    <row r="48" spans="1:15" x14ac:dyDescent="0.25">
      <c r="A48" s="13" t="s">
        <v>15</v>
      </c>
      <c r="B48" s="13" t="s">
        <v>121</v>
      </c>
      <c r="C48" s="13" t="s">
        <v>122</v>
      </c>
      <c r="D48" s="13" t="s">
        <v>132</v>
      </c>
      <c r="E48" s="13" t="s">
        <v>133</v>
      </c>
      <c r="F48" s="14" t="s">
        <v>125</v>
      </c>
      <c r="G48" s="13" t="s">
        <v>126</v>
      </c>
      <c r="H48" s="13" t="s">
        <v>125</v>
      </c>
      <c r="I48" s="18" t="s">
        <v>127</v>
      </c>
      <c r="J48" s="13" t="s">
        <v>24</v>
      </c>
      <c r="K48" s="16">
        <v>33000</v>
      </c>
      <c r="L48" s="16">
        <v>1000</v>
      </c>
      <c r="M48" s="13" t="s">
        <v>25</v>
      </c>
      <c r="N48" s="2"/>
      <c r="O48" s="17">
        <f>Table145[[#This Row],[Estimated Usage per Calendar Year (gallons)]]*Table145[[#This Row],[Base Bid Price (BBP) / gal]]</f>
        <v>0</v>
      </c>
    </row>
    <row r="49" spans="1:15" x14ac:dyDescent="0.25">
      <c r="A49" s="13" t="s">
        <v>15</v>
      </c>
      <c r="B49" s="13" t="s">
        <v>121</v>
      </c>
      <c r="C49" s="13" t="s">
        <v>122</v>
      </c>
      <c r="D49" s="13" t="s">
        <v>132</v>
      </c>
      <c r="E49" s="13" t="s">
        <v>133</v>
      </c>
      <c r="F49" s="14" t="s">
        <v>125</v>
      </c>
      <c r="G49" s="13" t="s">
        <v>126</v>
      </c>
      <c r="H49" s="13" t="s">
        <v>125</v>
      </c>
      <c r="I49" s="18" t="s">
        <v>127</v>
      </c>
      <c r="J49" s="13" t="s">
        <v>24</v>
      </c>
      <c r="K49" s="16">
        <v>500</v>
      </c>
      <c r="L49" s="16">
        <v>2000</v>
      </c>
      <c r="M49" s="13" t="s">
        <v>67</v>
      </c>
      <c r="N49" s="2"/>
      <c r="O49" s="17">
        <f>Table145[[#This Row],[Estimated Usage per Calendar Year (gallons)]]*Table145[[#This Row],[Base Bid Price (BBP) / gal]]</f>
        <v>0</v>
      </c>
    </row>
    <row r="50" spans="1:15" x14ac:dyDescent="0.25">
      <c r="A50" s="13" t="s">
        <v>15</v>
      </c>
      <c r="B50" s="13" t="s">
        <v>121</v>
      </c>
      <c r="C50" s="13" t="s">
        <v>122</v>
      </c>
      <c r="D50" s="13" t="s">
        <v>134</v>
      </c>
      <c r="E50" s="13" t="s">
        <v>135</v>
      </c>
      <c r="F50" s="14" t="s">
        <v>125</v>
      </c>
      <c r="G50" s="13" t="s">
        <v>126</v>
      </c>
      <c r="H50" s="13" t="s">
        <v>125</v>
      </c>
      <c r="I50" s="18" t="s">
        <v>127</v>
      </c>
      <c r="J50" s="13" t="s">
        <v>24</v>
      </c>
      <c r="K50" s="16">
        <v>500</v>
      </c>
      <c r="L50" s="16">
        <v>1000</v>
      </c>
      <c r="M50" s="13" t="s">
        <v>37</v>
      </c>
      <c r="N50" s="2"/>
      <c r="O50" s="17">
        <f>Table145[[#This Row],[Estimated Usage per Calendar Year (gallons)]]*Table145[[#This Row],[Base Bid Price (BBP) / gal]]</f>
        <v>0</v>
      </c>
    </row>
    <row r="51" spans="1:15" x14ac:dyDescent="0.25">
      <c r="A51" s="13" t="s">
        <v>15</v>
      </c>
      <c r="B51" s="13" t="s">
        <v>121</v>
      </c>
      <c r="C51" s="13" t="s">
        <v>122</v>
      </c>
      <c r="D51" s="13" t="s">
        <v>136</v>
      </c>
      <c r="E51" s="13" t="s">
        <v>137</v>
      </c>
      <c r="F51" s="14" t="s">
        <v>125</v>
      </c>
      <c r="G51" s="13" t="s">
        <v>126</v>
      </c>
      <c r="H51" s="13" t="s">
        <v>125</v>
      </c>
      <c r="I51" s="18" t="s">
        <v>127</v>
      </c>
      <c r="J51" s="13" t="s">
        <v>24</v>
      </c>
      <c r="K51" s="16">
        <v>500</v>
      </c>
      <c r="L51" s="16">
        <v>1000</v>
      </c>
      <c r="M51" s="13" t="s">
        <v>37</v>
      </c>
      <c r="N51" s="2"/>
      <c r="O51" s="17">
        <f>Table145[[#This Row],[Estimated Usage per Calendar Year (gallons)]]*Table145[[#This Row],[Base Bid Price (BBP) / gal]]</f>
        <v>0</v>
      </c>
    </row>
    <row r="52" spans="1:15" x14ac:dyDescent="0.25">
      <c r="A52" s="13" t="s">
        <v>15</v>
      </c>
      <c r="B52" s="13" t="s">
        <v>121</v>
      </c>
      <c r="C52" s="13" t="s">
        <v>122</v>
      </c>
      <c r="D52" s="13" t="s">
        <v>138</v>
      </c>
      <c r="E52" s="13" t="s">
        <v>139</v>
      </c>
      <c r="F52" s="14" t="s">
        <v>125</v>
      </c>
      <c r="G52" s="13" t="s">
        <v>126</v>
      </c>
      <c r="H52" s="13" t="s">
        <v>125</v>
      </c>
      <c r="I52" s="18" t="s">
        <v>127</v>
      </c>
      <c r="J52" s="13" t="s">
        <v>24</v>
      </c>
      <c r="K52" s="16">
        <v>300</v>
      </c>
      <c r="L52" s="16">
        <v>690</v>
      </c>
      <c r="M52" s="13" t="s">
        <v>37</v>
      </c>
      <c r="N52" s="2"/>
      <c r="O52" s="17">
        <f>Table145[[#This Row],[Estimated Usage per Calendar Year (gallons)]]*Table145[[#This Row],[Base Bid Price (BBP) / gal]]</f>
        <v>0</v>
      </c>
    </row>
    <row r="53" spans="1:15" x14ac:dyDescent="0.25">
      <c r="A53" s="13" t="s">
        <v>15</v>
      </c>
      <c r="B53" s="13" t="s">
        <v>121</v>
      </c>
      <c r="C53" s="13" t="s">
        <v>122</v>
      </c>
      <c r="D53" s="13" t="s">
        <v>140</v>
      </c>
      <c r="E53" s="13" t="s">
        <v>141</v>
      </c>
      <c r="F53" s="14" t="s">
        <v>125</v>
      </c>
      <c r="G53" s="13" t="s">
        <v>126</v>
      </c>
      <c r="H53" s="13" t="s">
        <v>125</v>
      </c>
      <c r="I53" s="18" t="s">
        <v>127</v>
      </c>
      <c r="J53" s="13" t="s">
        <v>24</v>
      </c>
      <c r="K53" s="16">
        <v>500</v>
      </c>
      <c r="L53" s="16">
        <v>1000</v>
      </c>
      <c r="M53" s="13" t="s">
        <v>37</v>
      </c>
      <c r="N53" s="2"/>
      <c r="O53" s="17">
        <f>Table145[[#This Row],[Estimated Usage per Calendar Year (gallons)]]*Table145[[#This Row],[Base Bid Price (BBP) / gal]]</f>
        <v>0</v>
      </c>
    </row>
    <row r="54" spans="1:15" x14ac:dyDescent="0.25">
      <c r="A54" s="13" t="s">
        <v>15</v>
      </c>
      <c r="B54" s="13" t="s">
        <v>121</v>
      </c>
      <c r="C54" s="13" t="s">
        <v>122</v>
      </c>
      <c r="D54" s="13" t="s">
        <v>142</v>
      </c>
      <c r="E54" s="13" t="s">
        <v>143</v>
      </c>
      <c r="F54" s="14" t="s">
        <v>125</v>
      </c>
      <c r="G54" s="13" t="s">
        <v>126</v>
      </c>
      <c r="H54" s="13" t="s">
        <v>125</v>
      </c>
      <c r="I54" s="18" t="s">
        <v>127</v>
      </c>
      <c r="J54" s="13" t="s">
        <v>24</v>
      </c>
      <c r="K54" s="16">
        <v>850</v>
      </c>
      <c r="L54" s="16">
        <v>500</v>
      </c>
      <c r="M54" s="13" t="s">
        <v>25</v>
      </c>
      <c r="N54" s="2"/>
      <c r="O54" s="17">
        <f>Table145[[#This Row],[Estimated Usage per Calendar Year (gallons)]]*Table145[[#This Row],[Base Bid Price (BBP) / gal]]</f>
        <v>0</v>
      </c>
    </row>
    <row r="55" spans="1:15" x14ac:dyDescent="0.25">
      <c r="A55" s="13" t="s">
        <v>15</v>
      </c>
      <c r="B55" s="13" t="s">
        <v>121</v>
      </c>
      <c r="C55" s="13" t="s">
        <v>122</v>
      </c>
      <c r="D55" s="13" t="s">
        <v>142</v>
      </c>
      <c r="E55" s="13" t="s">
        <v>143</v>
      </c>
      <c r="F55" s="14" t="s">
        <v>125</v>
      </c>
      <c r="G55" s="13" t="s">
        <v>126</v>
      </c>
      <c r="H55" s="13" t="s">
        <v>125</v>
      </c>
      <c r="I55" s="18" t="s">
        <v>127</v>
      </c>
      <c r="J55" s="13" t="s">
        <v>24</v>
      </c>
      <c r="K55" s="16">
        <v>20000</v>
      </c>
      <c r="L55" s="16">
        <v>2000</v>
      </c>
      <c r="M55" s="13" t="s">
        <v>67</v>
      </c>
      <c r="N55" s="2"/>
      <c r="O55" s="17">
        <f>Table145[[#This Row],[Estimated Usage per Calendar Year (gallons)]]*Table145[[#This Row],[Base Bid Price (BBP) / gal]]</f>
        <v>0</v>
      </c>
    </row>
    <row r="56" spans="1:15" x14ac:dyDescent="0.25">
      <c r="A56" s="13" t="s">
        <v>15</v>
      </c>
      <c r="B56" s="13" t="s">
        <v>121</v>
      </c>
      <c r="C56" s="13" t="s">
        <v>122</v>
      </c>
      <c r="D56" s="13" t="s">
        <v>144</v>
      </c>
      <c r="E56" s="13" t="s">
        <v>145</v>
      </c>
      <c r="F56" s="14" t="s">
        <v>125</v>
      </c>
      <c r="G56" s="13" t="s">
        <v>126</v>
      </c>
      <c r="H56" s="13" t="s">
        <v>125</v>
      </c>
      <c r="I56" s="18" t="s">
        <v>127</v>
      </c>
      <c r="J56" s="13" t="s">
        <v>24</v>
      </c>
      <c r="K56" s="16">
        <v>500</v>
      </c>
      <c r="L56" s="16">
        <v>1000</v>
      </c>
      <c r="M56" s="13" t="s">
        <v>37</v>
      </c>
      <c r="N56" s="2"/>
      <c r="O56" s="17">
        <f>Table145[[#This Row],[Estimated Usage per Calendar Year (gallons)]]*Table145[[#This Row],[Base Bid Price (BBP) / gal]]</f>
        <v>0</v>
      </c>
    </row>
    <row r="57" spans="1:15" x14ac:dyDescent="0.25">
      <c r="A57" s="13" t="s">
        <v>15</v>
      </c>
      <c r="B57" s="13" t="s">
        <v>121</v>
      </c>
      <c r="C57" s="13" t="s">
        <v>122</v>
      </c>
      <c r="D57" s="13" t="s">
        <v>146</v>
      </c>
      <c r="E57" s="13" t="s">
        <v>147</v>
      </c>
      <c r="F57" s="14" t="s">
        <v>125</v>
      </c>
      <c r="G57" s="13" t="s">
        <v>126</v>
      </c>
      <c r="H57" s="13" t="s">
        <v>125</v>
      </c>
      <c r="I57" s="18" t="s">
        <v>127</v>
      </c>
      <c r="J57" s="13" t="s">
        <v>24</v>
      </c>
      <c r="K57" s="16">
        <v>300</v>
      </c>
      <c r="L57" s="16">
        <v>680</v>
      </c>
      <c r="M57" s="13" t="s">
        <v>37</v>
      </c>
      <c r="N57" s="2"/>
      <c r="O57" s="17">
        <f>Table145[[#This Row],[Estimated Usage per Calendar Year (gallons)]]*Table145[[#This Row],[Base Bid Price (BBP) / gal]]</f>
        <v>0</v>
      </c>
    </row>
    <row r="58" spans="1:15" x14ac:dyDescent="0.25">
      <c r="A58" s="13" t="s">
        <v>15</v>
      </c>
      <c r="B58" s="13" t="s">
        <v>121</v>
      </c>
      <c r="C58" s="13" t="s">
        <v>122</v>
      </c>
      <c r="D58" s="13" t="s">
        <v>148</v>
      </c>
      <c r="E58" s="13" t="s">
        <v>149</v>
      </c>
      <c r="F58" s="14" t="s">
        <v>125</v>
      </c>
      <c r="G58" s="13" t="s">
        <v>126</v>
      </c>
      <c r="H58" s="13" t="s">
        <v>125</v>
      </c>
      <c r="I58" s="18" t="s">
        <v>127</v>
      </c>
      <c r="J58" s="13" t="s">
        <v>24</v>
      </c>
      <c r="K58" s="16">
        <v>300</v>
      </c>
      <c r="L58" s="16">
        <v>680</v>
      </c>
      <c r="M58" s="13" t="s">
        <v>37</v>
      </c>
      <c r="N58" s="2"/>
      <c r="O58" s="17">
        <f>Table145[[#This Row],[Estimated Usage per Calendar Year (gallons)]]*Table145[[#This Row],[Base Bid Price (BBP) / gal]]</f>
        <v>0</v>
      </c>
    </row>
    <row r="59" spans="1:15" x14ac:dyDescent="0.25">
      <c r="A59" s="13" t="s">
        <v>15</v>
      </c>
      <c r="B59" s="13" t="s">
        <v>121</v>
      </c>
      <c r="C59" s="13" t="s">
        <v>122</v>
      </c>
      <c r="D59" s="13" t="s">
        <v>150</v>
      </c>
      <c r="E59" s="13" t="s">
        <v>151</v>
      </c>
      <c r="F59" s="14" t="s">
        <v>125</v>
      </c>
      <c r="G59" s="13" t="s">
        <v>126</v>
      </c>
      <c r="H59" s="13" t="s">
        <v>125</v>
      </c>
      <c r="I59" s="18" t="s">
        <v>127</v>
      </c>
      <c r="J59" s="13" t="s">
        <v>24</v>
      </c>
      <c r="K59" s="16">
        <v>500</v>
      </c>
      <c r="L59" s="16">
        <v>1000</v>
      </c>
      <c r="M59" s="13" t="s">
        <v>37</v>
      </c>
      <c r="N59" s="2"/>
      <c r="O59" s="17">
        <f>Table145[[#This Row],[Estimated Usage per Calendar Year (gallons)]]*Table145[[#This Row],[Base Bid Price (BBP) / gal]]</f>
        <v>0</v>
      </c>
    </row>
    <row r="60" spans="1:15" x14ac:dyDescent="0.25">
      <c r="A60" s="13" t="s">
        <v>15</v>
      </c>
      <c r="B60" s="13" t="s">
        <v>121</v>
      </c>
      <c r="C60" s="13" t="s">
        <v>122</v>
      </c>
      <c r="D60" s="13" t="s">
        <v>152</v>
      </c>
      <c r="E60" s="13" t="s">
        <v>153</v>
      </c>
      <c r="F60" s="14" t="s">
        <v>125</v>
      </c>
      <c r="G60" s="13" t="s">
        <v>126</v>
      </c>
      <c r="H60" s="13" t="s">
        <v>125</v>
      </c>
      <c r="I60" s="18" t="s">
        <v>127</v>
      </c>
      <c r="J60" s="13" t="s">
        <v>24</v>
      </c>
      <c r="K60" s="16">
        <v>500</v>
      </c>
      <c r="L60" s="16">
        <v>1000</v>
      </c>
      <c r="M60" s="13" t="s">
        <v>37</v>
      </c>
      <c r="N60" s="2"/>
      <c r="O60" s="17">
        <f>Table145[[#This Row],[Estimated Usage per Calendar Year (gallons)]]*Table145[[#This Row],[Base Bid Price (BBP) / gal]]</f>
        <v>0</v>
      </c>
    </row>
    <row r="61" spans="1:15" x14ac:dyDescent="0.25">
      <c r="A61" s="13" t="s">
        <v>15</v>
      </c>
      <c r="B61" s="13" t="s">
        <v>121</v>
      </c>
      <c r="C61" s="13" t="s">
        <v>122</v>
      </c>
      <c r="D61" s="13" t="s">
        <v>154</v>
      </c>
      <c r="E61" s="13" t="s">
        <v>155</v>
      </c>
      <c r="F61" s="14" t="s">
        <v>125</v>
      </c>
      <c r="G61" s="13" t="s">
        <v>126</v>
      </c>
      <c r="H61" s="13" t="s">
        <v>125</v>
      </c>
      <c r="I61" s="18" t="s">
        <v>127</v>
      </c>
      <c r="J61" s="13" t="s">
        <v>24</v>
      </c>
      <c r="K61" s="16">
        <v>500</v>
      </c>
      <c r="L61" s="16">
        <v>1000</v>
      </c>
      <c r="M61" s="13" t="s">
        <v>37</v>
      </c>
      <c r="N61" s="2"/>
      <c r="O61" s="17">
        <f>Table145[[#This Row],[Estimated Usage per Calendar Year (gallons)]]*Table145[[#This Row],[Base Bid Price (BBP) / gal]]</f>
        <v>0</v>
      </c>
    </row>
    <row r="62" spans="1:15" x14ac:dyDescent="0.25">
      <c r="A62" s="13" t="s">
        <v>15</v>
      </c>
      <c r="B62" s="13" t="s">
        <v>121</v>
      </c>
      <c r="C62" s="13" t="s">
        <v>122</v>
      </c>
      <c r="D62" s="13" t="s">
        <v>156</v>
      </c>
      <c r="E62" s="13" t="s">
        <v>157</v>
      </c>
      <c r="F62" s="14" t="s">
        <v>125</v>
      </c>
      <c r="G62" s="13" t="s">
        <v>126</v>
      </c>
      <c r="H62" s="13" t="s">
        <v>125</v>
      </c>
      <c r="I62" s="18" t="s">
        <v>127</v>
      </c>
      <c r="J62" s="13" t="s">
        <v>24</v>
      </c>
      <c r="K62" s="16">
        <v>500</v>
      </c>
      <c r="L62" s="16">
        <v>1000</v>
      </c>
      <c r="M62" s="13" t="s">
        <v>37</v>
      </c>
      <c r="N62" s="2"/>
      <c r="O62" s="17">
        <f>Table145[[#This Row],[Estimated Usage per Calendar Year (gallons)]]*Table145[[#This Row],[Base Bid Price (BBP) / gal]]</f>
        <v>0</v>
      </c>
    </row>
    <row r="63" spans="1:15" x14ac:dyDescent="0.25">
      <c r="A63" s="13" t="s">
        <v>15</v>
      </c>
      <c r="B63" s="13" t="s">
        <v>121</v>
      </c>
      <c r="C63" s="13" t="s">
        <v>122</v>
      </c>
      <c r="D63" s="13" t="s">
        <v>158</v>
      </c>
      <c r="E63" s="13" t="s">
        <v>159</v>
      </c>
      <c r="F63" s="14" t="s">
        <v>125</v>
      </c>
      <c r="G63" s="13" t="s">
        <v>126</v>
      </c>
      <c r="H63" s="13" t="s">
        <v>125</v>
      </c>
      <c r="I63" s="18" t="s">
        <v>127</v>
      </c>
      <c r="J63" s="13" t="s">
        <v>24</v>
      </c>
      <c r="K63" s="16">
        <v>22000</v>
      </c>
      <c r="L63" s="16">
        <v>2000</v>
      </c>
      <c r="M63" s="13" t="s">
        <v>67</v>
      </c>
      <c r="N63" s="2"/>
      <c r="O63" s="17">
        <f>Table145[[#This Row],[Estimated Usage per Calendar Year (gallons)]]*Table145[[#This Row],[Base Bid Price (BBP) / gal]]</f>
        <v>0</v>
      </c>
    </row>
    <row r="64" spans="1:15" x14ac:dyDescent="0.25">
      <c r="A64" s="13" t="s">
        <v>15</v>
      </c>
      <c r="B64" s="13" t="s">
        <v>121</v>
      </c>
      <c r="C64" s="13" t="s">
        <v>122</v>
      </c>
      <c r="D64" s="13" t="s">
        <v>160</v>
      </c>
      <c r="E64" s="13" t="s">
        <v>161</v>
      </c>
      <c r="F64" s="14" t="s">
        <v>125</v>
      </c>
      <c r="G64" s="13" t="s">
        <v>126</v>
      </c>
      <c r="H64" s="13" t="s">
        <v>125</v>
      </c>
      <c r="I64" s="18" t="s">
        <v>127</v>
      </c>
      <c r="J64" s="13" t="s">
        <v>24</v>
      </c>
      <c r="K64" s="16">
        <v>300</v>
      </c>
      <c r="L64" s="16">
        <v>630</v>
      </c>
      <c r="M64" s="13" t="s">
        <v>37</v>
      </c>
      <c r="N64" s="2"/>
      <c r="O64" s="17">
        <f>Table145[[#This Row],[Estimated Usage per Calendar Year (gallons)]]*Table145[[#This Row],[Base Bid Price (BBP) / gal]]</f>
        <v>0</v>
      </c>
    </row>
    <row r="65" spans="1:15" x14ac:dyDescent="0.25">
      <c r="A65" s="13" t="s">
        <v>15</v>
      </c>
      <c r="B65" s="13" t="s">
        <v>162</v>
      </c>
      <c r="C65" s="18" t="s">
        <v>163</v>
      </c>
      <c r="D65" s="18" t="s">
        <v>164</v>
      </c>
      <c r="E65" s="18" t="s">
        <v>165</v>
      </c>
      <c r="F65" s="14" t="s">
        <v>166</v>
      </c>
      <c r="G65" s="13" t="s">
        <v>167</v>
      </c>
      <c r="H65" s="13" t="s">
        <v>168</v>
      </c>
      <c r="I65" s="15" t="s">
        <v>169</v>
      </c>
      <c r="J65" s="13" t="s">
        <v>24</v>
      </c>
      <c r="K65" s="16">
        <v>500</v>
      </c>
      <c r="L65" s="16">
        <v>500</v>
      </c>
      <c r="M65" s="13" t="s">
        <v>37</v>
      </c>
      <c r="N65" s="2"/>
      <c r="O65" s="17">
        <f>Table145[[#This Row],[Estimated Usage per Calendar Year (gallons)]]*Table145[[#This Row],[Base Bid Price (BBP) / gal]]</f>
        <v>0</v>
      </c>
    </row>
    <row r="66" spans="1:15" x14ac:dyDescent="0.25">
      <c r="A66" s="13" t="s">
        <v>15</v>
      </c>
      <c r="B66" s="13" t="s">
        <v>162</v>
      </c>
      <c r="C66" s="18" t="s">
        <v>163</v>
      </c>
      <c r="D66" s="18" t="s">
        <v>164</v>
      </c>
      <c r="E66" s="18" t="s">
        <v>165</v>
      </c>
      <c r="F66" s="14" t="s">
        <v>166</v>
      </c>
      <c r="G66" s="13" t="s">
        <v>167</v>
      </c>
      <c r="H66" s="13" t="s">
        <v>168</v>
      </c>
      <c r="I66" s="15" t="s">
        <v>169</v>
      </c>
      <c r="J66" s="13" t="s">
        <v>24</v>
      </c>
      <c r="K66" s="16">
        <v>150</v>
      </c>
      <c r="L66" s="16">
        <v>4000</v>
      </c>
      <c r="M66" s="13" t="s">
        <v>37</v>
      </c>
      <c r="N66" s="2"/>
      <c r="O66" s="17">
        <f>Table145[[#This Row],[Estimated Usage per Calendar Year (gallons)]]*Table145[[#This Row],[Base Bid Price (BBP) / gal]]</f>
        <v>0</v>
      </c>
    </row>
    <row r="67" spans="1:15" x14ac:dyDescent="0.25">
      <c r="A67" s="13" t="s">
        <v>15</v>
      </c>
      <c r="B67" s="13" t="s">
        <v>162</v>
      </c>
      <c r="C67" s="18" t="s">
        <v>163</v>
      </c>
      <c r="D67" s="18" t="s">
        <v>164</v>
      </c>
      <c r="E67" s="18" t="s">
        <v>165</v>
      </c>
      <c r="F67" s="14" t="s">
        <v>166</v>
      </c>
      <c r="G67" s="13" t="s">
        <v>167</v>
      </c>
      <c r="H67" s="13" t="s">
        <v>168</v>
      </c>
      <c r="I67" s="15" t="s">
        <v>169</v>
      </c>
      <c r="J67" s="13" t="s">
        <v>24</v>
      </c>
      <c r="K67" s="16">
        <v>150</v>
      </c>
      <c r="L67" s="16">
        <v>1000</v>
      </c>
      <c r="M67" s="13" t="s">
        <v>37</v>
      </c>
      <c r="N67" s="2"/>
      <c r="O67" s="17">
        <f>Table145[[#This Row],[Estimated Usage per Calendar Year (gallons)]]*Table145[[#This Row],[Base Bid Price (BBP) / gal]]</f>
        <v>0</v>
      </c>
    </row>
    <row r="68" spans="1:15" x14ac:dyDescent="0.25">
      <c r="A68" s="13" t="s">
        <v>15</v>
      </c>
      <c r="B68" s="13" t="s">
        <v>162</v>
      </c>
      <c r="C68" s="18" t="s">
        <v>163</v>
      </c>
      <c r="D68" s="18" t="s">
        <v>164</v>
      </c>
      <c r="E68" s="18" t="s">
        <v>165</v>
      </c>
      <c r="F68" s="14" t="s">
        <v>166</v>
      </c>
      <c r="G68" s="13" t="s">
        <v>167</v>
      </c>
      <c r="H68" s="13" t="s">
        <v>168</v>
      </c>
      <c r="I68" s="15" t="s">
        <v>169</v>
      </c>
      <c r="J68" s="13" t="s">
        <v>24</v>
      </c>
      <c r="K68" s="16">
        <v>150</v>
      </c>
      <c r="L68" s="16">
        <v>2500</v>
      </c>
      <c r="M68" s="13" t="s">
        <v>37</v>
      </c>
      <c r="N68" s="2"/>
      <c r="O68" s="17">
        <f>Table145[[#This Row],[Estimated Usage per Calendar Year (gallons)]]*Table145[[#This Row],[Base Bid Price (BBP) / gal]]</f>
        <v>0</v>
      </c>
    </row>
    <row r="69" spans="1:15" x14ac:dyDescent="0.25">
      <c r="A69" s="13" t="s">
        <v>15</v>
      </c>
      <c r="B69" s="13" t="s">
        <v>162</v>
      </c>
      <c r="C69" s="18" t="s">
        <v>163</v>
      </c>
      <c r="D69" s="18" t="s">
        <v>164</v>
      </c>
      <c r="E69" s="18" t="s">
        <v>165</v>
      </c>
      <c r="F69" s="14" t="s">
        <v>166</v>
      </c>
      <c r="G69" s="13" t="s">
        <v>167</v>
      </c>
      <c r="H69" s="13" t="s">
        <v>168</v>
      </c>
      <c r="I69" s="15" t="s">
        <v>169</v>
      </c>
      <c r="J69" s="13" t="s">
        <v>24</v>
      </c>
      <c r="K69" s="16">
        <v>1500</v>
      </c>
      <c r="L69" s="16">
        <v>500</v>
      </c>
      <c r="M69" s="13" t="s">
        <v>67</v>
      </c>
      <c r="N69" s="2"/>
      <c r="O69" s="17">
        <f>Table145[[#This Row],[Estimated Usage per Calendar Year (gallons)]]*Table145[[#This Row],[Base Bid Price (BBP) / gal]]</f>
        <v>0</v>
      </c>
    </row>
    <row r="70" spans="1:15" x14ac:dyDescent="0.25">
      <c r="A70" s="13" t="s">
        <v>15</v>
      </c>
      <c r="B70" s="13" t="s">
        <v>162</v>
      </c>
      <c r="C70" s="13" t="s">
        <v>170</v>
      </c>
      <c r="D70" s="13" t="s">
        <v>171</v>
      </c>
      <c r="E70" s="13" t="s">
        <v>172</v>
      </c>
      <c r="F70" s="14" t="s">
        <v>173</v>
      </c>
      <c r="G70" s="13" t="s">
        <v>174</v>
      </c>
      <c r="H70" s="13" t="s">
        <v>175</v>
      </c>
      <c r="I70" s="25" t="s">
        <v>176</v>
      </c>
      <c r="J70" s="13" t="s">
        <v>44</v>
      </c>
      <c r="K70" s="16">
        <v>6586</v>
      </c>
      <c r="L70" s="16">
        <v>6000</v>
      </c>
      <c r="M70" s="26" t="s">
        <v>25</v>
      </c>
      <c r="N70" s="2"/>
      <c r="O70" s="17">
        <f>Table145[[#This Row],[Estimated Usage per Calendar Year (gallons)]]*Table145[[#This Row],[Base Bid Price (BBP) / gal]]</f>
        <v>0</v>
      </c>
    </row>
    <row r="71" spans="1:15" x14ac:dyDescent="0.25">
      <c r="A71" s="13" t="s">
        <v>15</v>
      </c>
      <c r="B71" s="13" t="s">
        <v>162</v>
      </c>
      <c r="C71" s="13" t="s">
        <v>170</v>
      </c>
      <c r="D71" s="13" t="s">
        <v>171</v>
      </c>
      <c r="E71" s="13" t="s">
        <v>172</v>
      </c>
      <c r="F71" s="14" t="s">
        <v>173</v>
      </c>
      <c r="G71" s="13" t="s">
        <v>174</v>
      </c>
      <c r="H71" s="13" t="s">
        <v>175</v>
      </c>
      <c r="I71" s="25" t="s">
        <v>176</v>
      </c>
      <c r="J71" s="13" t="s">
        <v>44</v>
      </c>
      <c r="K71" s="16">
        <v>8390</v>
      </c>
      <c r="L71" s="16">
        <v>6000</v>
      </c>
      <c r="M71" s="26" t="s">
        <v>67</v>
      </c>
      <c r="N71" s="2"/>
      <c r="O71" s="17">
        <f>Table145[[#This Row],[Estimated Usage per Calendar Year (gallons)]]*Table145[[#This Row],[Base Bid Price (BBP) / gal]]</f>
        <v>0</v>
      </c>
    </row>
    <row r="72" spans="1:15" x14ac:dyDescent="0.25">
      <c r="A72" s="13" t="s">
        <v>15</v>
      </c>
      <c r="B72" s="13" t="s">
        <v>162</v>
      </c>
      <c r="C72" s="13" t="s">
        <v>177</v>
      </c>
      <c r="D72" s="13" t="s">
        <v>178</v>
      </c>
      <c r="E72" s="20" t="s">
        <v>179</v>
      </c>
      <c r="F72" s="14" t="s">
        <v>180</v>
      </c>
      <c r="G72" s="13" t="s">
        <v>181</v>
      </c>
      <c r="H72" s="13" t="s">
        <v>182</v>
      </c>
      <c r="I72" s="18" t="s">
        <v>183</v>
      </c>
      <c r="J72" s="13" t="s">
        <v>24</v>
      </c>
      <c r="K72" s="16">
        <v>5000</v>
      </c>
      <c r="L72" s="16">
        <v>2000</v>
      </c>
      <c r="M72" s="13" t="s">
        <v>25</v>
      </c>
      <c r="N72" s="2"/>
      <c r="O72" s="17">
        <f>Table145[[#This Row],[Estimated Usage per Calendar Year (gallons)]]*Table145[[#This Row],[Base Bid Price (BBP) / gal]]</f>
        <v>0</v>
      </c>
    </row>
    <row r="73" spans="1:15" x14ac:dyDescent="0.25">
      <c r="A73" s="13" t="s">
        <v>15</v>
      </c>
      <c r="B73" s="13" t="s">
        <v>162</v>
      </c>
      <c r="C73" s="13" t="s">
        <v>177</v>
      </c>
      <c r="D73" s="13" t="s">
        <v>178</v>
      </c>
      <c r="E73" s="20" t="s">
        <v>184</v>
      </c>
      <c r="F73" s="14" t="s">
        <v>180</v>
      </c>
      <c r="G73" s="13" t="s">
        <v>181</v>
      </c>
      <c r="H73" s="13" t="s">
        <v>182</v>
      </c>
      <c r="I73" s="18" t="s">
        <v>183</v>
      </c>
      <c r="J73" s="13" t="s">
        <v>24</v>
      </c>
      <c r="K73" s="16">
        <v>25000</v>
      </c>
      <c r="L73" s="16">
        <v>2000</v>
      </c>
      <c r="M73" s="13" t="s">
        <v>25</v>
      </c>
      <c r="N73" s="2"/>
      <c r="O73" s="17">
        <f>Table145[[#This Row],[Estimated Usage per Calendar Year (gallons)]]*Table145[[#This Row],[Base Bid Price (BBP) / gal]]</f>
        <v>0</v>
      </c>
    </row>
    <row r="74" spans="1:15" x14ac:dyDescent="0.25">
      <c r="A74" s="13" t="s">
        <v>15</v>
      </c>
      <c r="B74" s="13" t="s">
        <v>162</v>
      </c>
      <c r="C74" s="13" t="s">
        <v>177</v>
      </c>
      <c r="D74" s="13" t="s">
        <v>178</v>
      </c>
      <c r="E74" s="20" t="s">
        <v>185</v>
      </c>
      <c r="F74" s="14" t="s">
        <v>180</v>
      </c>
      <c r="G74" s="13" t="s">
        <v>181</v>
      </c>
      <c r="H74" s="13" t="s">
        <v>182</v>
      </c>
      <c r="I74" s="18" t="s">
        <v>183</v>
      </c>
      <c r="J74" s="13" t="s">
        <v>24</v>
      </c>
      <c r="K74" s="16">
        <v>8000</v>
      </c>
      <c r="L74" s="16">
        <v>500</v>
      </c>
      <c r="M74" s="26" t="s">
        <v>25</v>
      </c>
      <c r="N74" s="2"/>
      <c r="O74" s="17">
        <f>Table145[[#This Row],[Estimated Usage per Calendar Year (gallons)]]*Table145[[#This Row],[Base Bid Price (BBP) / gal]]</f>
        <v>0</v>
      </c>
    </row>
    <row r="75" spans="1:15" x14ac:dyDescent="0.25">
      <c r="A75" s="13" t="s">
        <v>15</v>
      </c>
      <c r="B75" s="13" t="s">
        <v>162</v>
      </c>
      <c r="C75" s="13" t="s">
        <v>177</v>
      </c>
      <c r="D75" s="13" t="s">
        <v>178</v>
      </c>
      <c r="E75" s="13" t="s">
        <v>186</v>
      </c>
      <c r="F75" s="14" t="s">
        <v>180</v>
      </c>
      <c r="G75" s="13" t="s">
        <v>181</v>
      </c>
      <c r="H75" s="13" t="s">
        <v>182</v>
      </c>
      <c r="I75" s="18" t="s">
        <v>183</v>
      </c>
      <c r="J75" s="13" t="s">
        <v>24</v>
      </c>
      <c r="K75" s="22">
        <v>3000</v>
      </c>
      <c r="L75" s="22">
        <v>1000</v>
      </c>
      <c r="M75" s="13" t="s">
        <v>25</v>
      </c>
      <c r="N75" s="2"/>
      <c r="O75" s="17">
        <f>Table145[[#This Row],[Estimated Usage per Calendar Year (gallons)]]*Table145[[#This Row],[Base Bid Price (BBP) / gal]]</f>
        <v>0</v>
      </c>
    </row>
    <row r="76" spans="1:15" x14ac:dyDescent="0.25">
      <c r="A76" s="13" t="s">
        <v>15</v>
      </c>
      <c r="B76" s="13" t="s">
        <v>162</v>
      </c>
      <c r="C76" s="13" t="s">
        <v>177</v>
      </c>
      <c r="D76" s="13" t="s">
        <v>178</v>
      </c>
      <c r="E76" s="20" t="s">
        <v>179</v>
      </c>
      <c r="F76" s="14" t="s">
        <v>180</v>
      </c>
      <c r="G76" s="13" t="s">
        <v>181</v>
      </c>
      <c r="H76" s="13" t="s">
        <v>182</v>
      </c>
      <c r="I76" s="18" t="s">
        <v>183</v>
      </c>
      <c r="J76" s="13" t="s">
        <v>24</v>
      </c>
      <c r="K76" s="16">
        <v>3000</v>
      </c>
      <c r="L76" s="16">
        <v>2000</v>
      </c>
      <c r="M76" s="13" t="s">
        <v>83</v>
      </c>
      <c r="N76" s="2"/>
      <c r="O76" s="17">
        <f>Table145[[#This Row],[Estimated Usage per Calendar Year (gallons)]]*Table145[[#This Row],[Base Bid Price (BBP) / gal]]</f>
        <v>0</v>
      </c>
    </row>
    <row r="77" spans="1:15" x14ac:dyDescent="0.25">
      <c r="A77" s="13" t="s">
        <v>15</v>
      </c>
      <c r="B77" s="13" t="s">
        <v>162</v>
      </c>
      <c r="C77" s="13" t="s">
        <v>177</v>
      </c>
      <c r="D77" s="13" t="s">
        <v>178</v>
      </c>
      <c r="E77" s="20" t="s">
        <v>184</v>
      </c>
      <c r="F77" s="14" t="s">
        <v>180</v>
      </c>
      <c r="G77" s="13" t="s">
        <v>181</v>
      </c>
      <c r="H77" s="13" t="s">
        <v>182</v>
      </c>
      <c r="I77" s="18" t="s">
        <v>183</v>
      </c>
      <c r="J77" s="13" t="s">
        <v>24</v>
      </c>
      <c r="K77" s="16">
        <v>15000</v>
      </c>
      <c r="L77" s="16">
        <v>4000</v>
      </c>
      <c r="M77" s="13" t="s">
        <v>83</v>
      </c>
      <c r="N77" s="2"/>
      <c r="O77" s="17">
        <f>Table145[[#This Row],[Estimated Usage per Calendar Year (gallons)]]*Table145[[#This Row],[Base Bid Price (BBP) / gal]]</f>
        <v>0</v>
      </c>
    </row>
    <row r="78" spans="1:15" x14ac:dyDescent="0.25">
      <c r="A78" s="13" t="s">
        <v>15</v>
      </c>
      <c r="B78" s="13" t="s">
        <v>162</v>
      </c>
      <c r="C78" s="13" t="s">
        <v>177</v>
      </c>
      <c r="D78" s="13" t="s">
        <v>178</v>
      </c>
      <c r="E78" s="20" t="s">
        <v>185</v>
      </c>
      <c r="F78" s="14" t="s">
        <v>180</v>
      </c>
      <c r="G78" s="13" t="s">
        <v>181</v>
      </c>
      <c r="H78" s="13" t="s">
        <v>182</v>
      </c>
      <c r="I78" s="18" t="s">
        <v>183</v>
      </c>
      <c r="J78" s="13" t="s">
        <v>24</v>
      </c>
      <c r="K78" s="16">
        <v>2000</v>
      </c>
      <c r="L78" s="16">
        <v>500</v>
      </c>
      <c r="M78" s="26" t="s">
        <v>83</v>
      </c>
      <c r="N78" s="2"/>
      <c r="O78" s="17">
        <f>Table145[[#This Row],[Estimated Usage per Calendar Year (gallons)]]*Table145[[#This Row],[Base Bid Price (BBP) / gal]]</f>
        <v>0</v>
      </c>
    </row>
    <row r="79" spans="1:15" x14ac:dyDescent="0.25">
      <c r="A79" s="13" t="s">
        <v>15</v>
      </c>
      <c r="B79" s="13" t="s">
        <v>162</v>
      </c>
      <c r="C79" s="13" t="s">
        <v>177</v>
      </c>
      <c r="D79" s="13" t="s">
        <v>178</v>
      </c>
      <c r="E79" s="13" t="s">
        <v>186</v>
      </c>
      <c r="F79" s="14" t="s">
        <v>180</v>
      </c>
      <c r="G79" s="13" t="s">
        <v>181</v>
      </c>
      <c r="H79" s="13" t="s">
        <v>182</v>
      </c>
      <c r="I79" s="18" t="s">
        <v>183</v>
      </c>
      <c r="J79" s="13" t="s">
        <v>24</v>
      </c>
      <c r="K79" s="22">
        <v>3000</v>
      </c>
      <c r="L79" s="22">
        <v>1000</v>
      </c>
      <c r="M79" s="13" t="s">
        <v>83</v>
      </c>
      <c r="N79" s="2"/>
      <c r="O79" s="17">
        <f>Table145[[#This Row],[Estimated Usage per Calendar Year (gallons)]]*Table145[[#This Row],[Base Bid Price (BBP) / gal]]</f>
        <v>0</v>
      </c>
    </row>
    <row r="80" spans="1:15" x14ac:dyDescent="0.25">
      <c r="A80" s="13" t="s">
        <v>15</v>
      </c>
      <c r="B80" s="13" t="s">
        <v>162</v>
      </c>
      <c r="C80" s="13" t="s">
        <v>187</v>
      </c>
      <c r="D80" s="13" t="s">
        <v>188</v>
      </c>
      <c r="E80" s="13" t="s">
        <v>189</v>
      </c>
      <c r="F80" s="14" t="s">
        <v>190</v>
      </c>
      <c r="G80" s="13" t="s">
        <v>191</v>
      </c>
      <c r="H80" s="13" t="s">
        <v>192</v>
      </c>
      <c r="I80" s="18" t="s">
        <v>193</v>
      </c>
      <c r="J80" s="13" t="s">
        <v>24</v>
      </c>
      <c r="K80" s="16">
        <v>17000</v>
      </c>
      <c r="L80" s="16">
        <v>3000</v>
      </c>
      <c r="M80" s="26" t="s">
        <v>25</v>
      </c>
      <c r="N80" s="2"/>
      <c r="O80" s="17">
        <f>Table145[[#This Row],[Estimated Usage per Calendar Year (gallons)]]*Table145[[#This Row],[Base Bid Price (BBP) / gal]]</f>
        <v>0</v>
      </c>
    </row>
    <row r="81" spans="1:15" x14ac:dyDescent="0.25">
      <c r="A81" s="13" t="s">
        <v>15</v>
      </c>
      <c r="B81" s="13" t="s">
        <v>162</v>
      </c>
      <c r="C81" s="13" t="s">
        <v>187</v>
      </c>
      <c r="D81" s="13" t="s">
        <v>188</v>
      </c>
      <c r="E81" s="13" t="s">
        <v>189</v>
      </c>
      <c r="F81" s="14" t="s">
        <v>190</v>
      </c>
      <c r="G81" s="13" t="s">
        <v>191</v>
      </c>
      <c r="H81" s="13" t="s">
        <v>192</v>
      </c>
      <c r="I81" s="18" t="s">
        <v>193</v>
      </c>
      <c r="J81" s="13" t="s">
        <v>24</v>
      </c>
      <c r="K81" s="16">
        <v>12000</v>
      </c>
      <c r="L81" s="16">
        <v>500</v>
      </c>
      <c r="M81" s="26" t="s">
        <v>67</v>
      </c>
      <c r="N81" s="2"/>
      <c r="O81" s="17">
        <f>Table145[[#This Row],[Estimated Usage per Calendar Year (gallons)]]*Table145[[#This Row],[Base Bid Price (BBP) / gal]]</f>
        <v>0</v>
      </c>
    </row>
    <row r="82" spans="1:15" x14ac:dyDescent="0.25">
      <c r="A82" s="13" t="s">
        <v>15</v>
      </c>
      <c r="B82" s="13" t="s">
        <v>162</v>
      </c>
      <c r="C82" s="13" t="s">
        <v>187</v>
      </c>
      <c r="D82" s="13" t="s">
        <v>194</v>
      </c>
      <c r="E82" s="13" t="s">
        <v>195</v>
      </c>
      <c r="F82" s="14" t="s">
        <v>190</v>
      </c>
      <c r="G82" s="13" t="s">
        <v>191</v>
      </c>
      <c r="H82" s="13" t="s">
        <v>192</v>
      </c>
      <c r="I82" s="18" t="s">
        <v>193</v>
      </c>
      <c r="J82" s="13" t="s">
        <v>24</v>
      </c>
      <c r="K82" s="16">
        <v>18500</v>
      </c>
      <c r="L82" s="16">
        <v>2000</v>
      </c>
      <c r="M82" s="26" t="s">
        <v>25</v>
      </c>
      <c r="N82" s="2"/>
      <c r="O82" s="17">
        <f>Table145[[#This Row],[Estimated Usage per Calendar Year (gallons)]]*Table145[[#This Row],[Base Bid Price (BBP) / gal]]</f>
        <v>0</v>
      </c>
    </row>
    <row r="83" spans="1:15" x14ac:dyDescent="0.25">
      <c r="A83" s="13" t="s">
        <v>15</v>
      </c>
      <c r="B83" s="13" t="s">
        <v>162</v>
      </c>
      <c r="C83" s="13" t="s">
        <v>187</v>
      </c>
      <c r="D83" s="13" t="s">
        <v>194</v>
      </c>
      <c r="E83" s="13" t="s">
        <v>195</v>
      </c>
      <c r="F83" s="14" t="s">
        <v>190</v>
      </c>
      <c r="G83" s="13" t="s">
        <v>191</v>
      </c>
      <c r="H83" s="13" t="s">
        <v>192</v>
      </c>
      <c r="I83" s="18" t="s">
        <v>193</v>
      </c>
      <c r="J83" s="13" t="s">
        <v>24</v>
      </c>
      <c r="K83" s="16">
        <v>16500</v>
      </c>
      <c r="L83" s="16">
        <v>2000</v>
      </c>
      <c r="M83" s="26" t="s">
        <v>67</v>
      </c>
      <c r="N83" s="2"/>
      <c r="O83" s="17">
        <f>Table145[[#This Row],[Estimated Usage per Calendar Year (gallons)]]*Table145[[#This Row],[Base Bid Price (BBP) / gal]]</f>
        <v>0</v>
      </c>
    </row>
    <row r="84" spans="1:15" s="13" customFormat="1" x14ac:dyDescent="0.25">
      <c r="A84" s="13" t="s">
        <v>15</v>
      </c>
      <c r="B84" s="13" t="s">
        <v>162</v>
      </c>
      <c r="C84" s="13" t="s">
        <v>187</v>
      </c>
      <c r="D84" s="13" t="s">
        <v>196</v>
      </c>
      <c r="E84" s="13" t="s">
        <v>197</v>
      </c>
      <c r="F84" s="14" t="s">
        <v>190</v>
      </c>
      <c r="G84" s="13" t="s">
        <v>191</v>
      </c>
      <c r="H84" s="13" t="s">
        <v>192</v>
      </c>
      <c r="I84" s="18" t="s">
        <v>193</v>
      </c>
      <c r="J84" s="13" t="s">
        <v>24</v>
      </c>
      <c r="K84" s="16">
        <v>1700</v>
      </c>
      <c r="L84" s="16">
        <v>500</v>
      </c>
      <c r="M84" s="13" t="s">
        <v>25</v>
      </c>
      <c r="N84" s="2"/>
      <c r="O84" s="17">
        <f>Table145[[#This Row],[Estimated Usage per Calendar Year (gallons)]]*Table145[[#This Row],[Base Bid Price (BBP) / gal]]</f>
        <v>0</v>
      </c>
    </row>
    <row r="85" spans="1:15" x14ac:dyDescent="0.25">
      <c r="A85" s="13" t="s">
        <v>15</v>
      </c>
      <c r="B85" s="13" t="s">
        <v>162</v>
      </c>
      <c r="C85" s="13" t="s">
        <v>187</v>
      </c>
      <c r="D85" s="13" t="s">
        <v>196</v>
      </c>
      <c r="E85" s="13" t="s">
        <v>197</v>
      </c>
      <c r="F85" s="14" t="s">
        <v>190</v>
      </c>
      <c r="G85" s="13" t="s">
        <v>191</v>
      </c>
      <c r="H85" s="13" t="s">
        <v>192</v>
      </c>
      <c r="I85" s="18" t="s">
        <v>193</v>
      </c>
      <c r="J85" s="13" t="s">
        <v>24</v>
      </c>
      <c r="K85" s="16">
        <v>1500</v>
      </c>
      <c r="L85" s="16">
        <v>500</v>
      </c>
      <c r="M85" s="13" t="s">
        <v>67</v>
      </c>
      <c r="N85" s="2"/>
      <c r="O85" s="17">
        <f>Table145[[#This Row],[Estimated Usage per Calendar Year (gallons)]]*Table145[[#This Row],[Base Bid Price (BBP) / gal]]</f>
        <v>0</v>
      </c>
    </row>
    <row r="86" spans="1:15" x14ac:dyDescent="0.25">
      <c r="A86" s="13" t="s">
        <v>15</v>
      </c>
      <c r="B86" s="13" t="s">
        <v>162</v>
      </c>
      <c r="C86" s="13" t="s">
        <v>187</v>
      </c>
      <c r="D86" s="13" t="s">
        <v>198</v>
      </c>
      <c r="E86" s="13" t="s">
        <v>199</v>
      </c>
      <c r="F86" s="14" t="s">
        <v>200</v>
      </c>
      <c r="G86" s="13" t="s">
        <v>201</v>
      </c>
      <c r="H86" s="13" t="s">
        <v>202</v>
      </c>
      <c r="I86" s="25" t="s">
        <v>203</v>
      </c>
      <c r="J86" s="13" t="s">
        <v>24</v>
      </c>
      <c r="K86" s="22">
        <v>35400</v>
      </c>
      <c r="L86" s="22">
        <v>6000</v>
      </c>
      <c r="M86" s="13" t="s">
        <v>25</v>
      </c>
      <c r="N86" s="2"/>
      <c r="O86" s="17">
        <f>Table145[[#This Row],[Estimated Usage per Calendar Year (gallons)]]*Table145[[#This Row],[Base Bid Price (BBP) / gal]]</f>
        <v>0</v>
      </c>
    </row>
    <row r="87" spans="1:15" x14ac:dyDescent="0.25">
      <c r="A87" s="13" t="s">
        <v>108</v>
      </c>
      <c r="B87" s="13" t="s">
        <v>162</v>
      </c>
      <c r="C87" s="13" t="s">
        <v>187</v>
      </c>
      <c r="D87" s="13" t="s">
        <v>198</v>
      </c>
      <c r="E87" s="13" t="s">
        <v>199</v>
      </c>
      <c r="F87" s="14" t="s">
        <v>200</v>
      </c>
      <c r="G87" s="13" t="s">
        <v>201</v>
      </c>
      <c r="H87" s="13" t="s">
        <v>202</v>
      </c>
      <c r="I87" s="25" t="s">
        <v>203</v>
      </c>
      <c r="J87" s="13" t="s">
        <v>24</v>
      </c>
      <c r="K87" s="22">
        <v>13638</v>
      </c>
      <c r="L87" s="22">
        <v>6000</v>
      </c>
      <c r="M87" s="26" t="s">
        <v>67</v>
      </c>
      <c r="N87" s="2"/>
      <c r="O87" s="17">
        <f>Table145[[#This Row],[Estimated Usage per Calendar Year (gallons)]]*Table145[[#This Row],[Base Bid Price (BBP) / gal]]</f>
        <v>0</v>
      </c>
    </row>
    <row r="88" spans="1:15" x14ac:dyDescent="0.25">
      <c r="A88" s="13" t="s">
        <v>15</v>
      </c>
      <c r="B88" s="13" t="s">
        <v>162</v>
      </c>
      <c r="C88" s="13" t="s">
        <v>187</v>
      </c>
      <c r="D88" s="13" t="s">
        <v>204</v>
      </c>
      <c r="E88" s="13" t="s">
        <v>205</v>
      </c>
      <c r="F88" s="14" t="s">
        <v>200</v>
      </c>
      <c r="G88" s="13" t="s">
        <v>201</v>
      </c>
      <c r="H88" s="13" t="s">
        <v>202</v>
      </c>
      <c r="I88" s="25" t="s">
        <v>203</v>
      </c>
      <c r="J88" s="13" t="s">
        <v>24</v>
      </c>
      <c r="K88" s="22">
        <v>2395</v>
      </c>
      <c r="L88" s="22">
        <v>500</v>
      </c>
      <c r="M88" s="13" t="s">
        <v>25</v>
      </c>
      <c r="N88" s="2"/>
      <c r="O88" s="17">
        <f>Table145[[#This Row],[Estimated Usage per Calendar Year (gallons)]]*Table145[[#This Row],[Base Bid Price (BBP) / gal]]</f>
        <v>0</v>
      </c>
    </row>
    <row r="89" spans="1:15" x14ac:dyDescent="0.25">
      <c r="A89" s="13" t="s">
        <v>108</v>
      </c>
      <c r="B89" s="13" t="s">
        <v>162</v>
      </c>
      <c r="C89" s="13" t="s">
        <v>187</v>
      </c>
      <c r="D89" s="13" t="s">
        <v>204</v>
      </c>
      <c r="E89" s="13" t="s">
        <v>205</v>
      </c>
      <c r="F89" s="14" t="s">
        <v>200</v>
      </c>
      <c r="G89" s="13" t="s">
        <v>201</v>
      </c>
      <c r="H89" s="13" t="s">
        <v>202</v>
      </c>
      <c r="I89" s="25" t="s">
        <v>203</v>
      </c>
      <c r="J89" s="13" t="s">
        <v>24</v>
      </c>
      <c r="K89" s="22">
        <v>2006</v>
      </c>
      <c r="L89" s="22">
        <v>500</v>
      </c>
      <c r="M89" s="26" t="s">
        <v>67</v>
      </c>
      <c r="N89" s="2"/>
      <c r="O89" s="17">
        <f>Table145[[#This Row],[Estimated Usage per Calendar Year (gallons)]]*Table145[[#This Row],[Base Bid Price (BBP) / gal]]</f>
        <v>0</v>
      </c>
    </row>
    <row r="90" spans="1:15" x14ac:dyDescent="0.25">
      <c r="A90" s="13" t="s">
        <v>15</v>
      </c>
      <c r="B90" s="13" t="s">
        <v>162</v>
      </c>
      <c r="C90" s="13" t="s">
        <v>187</v>
      </c>
      <c r="D90" s="13" t="s">
        <v>206</v>
      </c>
      <c r="E90" s="13" t="s">
        <v>207</v>
      </c>
      <c r="F90" s="14" t="s">
        <v>200</v>
      </c>
      <c r="G90" s="13" t="s">
        <v>201</v>
      </c>
      <c r="H90" s="13" t="s">
        <v>202</v>
      </c>
      <c r="I90" s="25" t="s">
        <v>203</v>
      </c>
      <c r="J90" s="13" t="s">
        <v>24</v>
      </c>
      <c r="K90" s="22">
        <v>2351</v>
      </c>
      <c r="L90" s="22">
        <v>500</v>
      </c>
      <c r="M90" s="13" t="s">
        <v>25</v>
      </c>
      <c r="N90" s="2"/>
      <c r="O90" s="17">
        <f>Table145[[#This Row],[Estimated Usage per Calendar Year (gallons)]]*Table145[[#This Row],[Base Bid Price (BBP) / gal]]</f>
        <v>0</v>
      </c>
    </row>
    <row r="91" spans="1:15" x14ac:dyDescent="0.25">
      <c r="A91" s="13" t="s">
        <v>108</v>
      </c>
      <c r="B91" s="13" t="s">
        <v>162</v>
      </c>
      <c r="C91" s="13" t="s">
        <v>187</v>
      </c>
      <c r="D91" s="13" t="s">
        <v>206</v>
      </c>
      <c r="E91" s="13" t="s">
        <v>207</v>
      </c>
      <c r="F91" s="14" t="s">
        <v>200</v>
      </c>
      <c r="G91" s="13" t="s">
        <v>201</v>
      </c>
      <c r="H91" s="13" t="s">
        <v>202</v>
      </c>
      <c r="I91" s="25" t="s">
        <v>203</v>
      </c>
      <c r="J91" s="13" t="s">
        <v>24</v>
      </c>
      <c r="K91" s="22">
        <v>2053</v>
      </c>
      <c r="L91" s="22">
        <v>500</v>
      </c>
      <c r="M91" s="26" t="s">
        <v>67</v>
      </c>
      <c r="N91" s="2"/>
      <c r="O91" s="17">
        <f>Table145[[#This Row],[Estimated Usage per Calendar Year (gallons)]]*Table145[[#This Row],[Base Bid Price (BBP) / gal]]</f>
        <v>0</v>
      </c>
    </row>
    <row r="92" spans="1:15" x14ac:dyDescent="0.25">
      <c r="A92" s="13" t="s">
        <v>15</v>
      </c>
      <c r="B92" s="13" t="s">
        <v>162</v>
      </c>
      <c r="C92" s="13" t="s">
        <v>187</v>
      </c>
      <c r="D92" s="13" t="s">
        <v>208</v>
      </c>
      <c r="E92" s="13" t="s">
        <v>209</v>
      </c>
      <c r="F92" s="14" t="s">
        <v>200</v>
      </c>
      <c r="G92" s="13" t="s">
        <v>201</v>
      </c>
      <c r="H92" s="13" t="s">
        <v>202</v>
      </c>
      <c r="I92" s="25" t="s">
        <v>203</v>
      </c>
      <c r="J92" s="13" t="s">
        <v>24</v>
      </c>
      <c r="K92" s="22">
        <v>4871</v>
      </c>
      <c r="L92" s="22">
        <v>1000</v>
      </c>
      <c r="M92" s="13" t="s">
        <v>25</v>
      </c>
      <c r="N92" s="2"/>
      <c r="O92" s="17">
        <f>Table145[[#This Row],[Estimated Usage per Calendar Year (gallons)]]*Table145[[#This Row],[Base Bid Price (BBP) / gal]]</f>
        <v>0</v>
      </c>
    </row>
    <row r="93" spans="1:15" x14ac:dyDescent="0.25">
      <c r="A93" s="13" t="s">
        <v>108</v>
      </c>
      <c r="B93" s="13" t="s">
        <v>162</v>
      </c>
      <c r="C93" s="13" t="s">
        <v>187</v>
      </c>
      <c r="D93" s="13" t="s">
        <v>208</v>
      </c>
      <c r="E93" s="13" t="s">
        <v>209</v>
      </c>
      <c r="F93" s="14" t="s">
        <v>200</v>
      </c>
      <c r="G93" s="13" t="s">
        <v>201</v>
      </c>
      <c r="H93" s="13" t="s">
        <v>202</v>
      </c>
      <c r="I93" s="25" t="s">
        <v>203</v>
      </c>
      <c r="J93" s="13" t="s">
        <v>24</v>
      </c>
      <c r="K93" s="22">
        <v>2590</v>
      </c>
      <c r="L93" s="22">
        <v>1000</v>
      </c>
      <c r="M93" s="26" t="s">
        <v>67</v>
      </c>
      <c r="N93" s="2"/>
      <c r="O93" s="17">
        <f>Table145[[#This Row],[Estimated Usage per Calendar Year (gallons)]]*Table145[[#This Row],[Base Bid Price (BBP) / gal]]</f>
        <v>0</v>
      </c>
    </row>
    <row r="94" spans="1:15" x14ac:dyDescent="0.25">
      <c r="A94" s="13" t="s">
        <v>15</v>
      </c>
      <c r="B94" s="13" t="s">
        <v>162</v>
      </c>
      <c r="C94" s="13" t="s">
        <v>187</v>
      </c>
      <c r="D94" s="13" t="s">
        <v>210</v>
      </c>
      <c r="E94" s="13" t="s">
        <v>211</v>
      </c>
      <c r="F94" s="14" t="s">
        <v>200</v>
      </c>
      <c r="G94" s="13" t="s">
        <v>201</v>
      </c>
      <c r="H94" s="13" t="s">
        <v>202</v>
      </c>
      <c r="I94" s="25" t="s">
        <v>203</v>
      </c>
      <c r="J94" s="13" t="s">
        <v>44</v>
      </c>
      <c r="K94" s="22">
        <v>7966</v>
      </c>
      <c r="L94" s="22">
        <v>1000</v>
      </c>
      <c r="M94" s="13" t="s">
        <v>25</v>
      </c>
      <c r="N94" s="2"/>
      <c r="O94" s="17">
        <f>Table145[[#This Row],[Estimated Usage per Calendar Year (gallons)]]*Table145[[#This Row],[Base Bid Price (BBP) / gal]]</f>
        <v>0</v>
      </c>
    </row>
    <row r="95" spans="1:15" x14ac:dyDescent="0.25">
      <c r="A95" s="13" t="s">
        <v>108</v>
      </c>
      <c r="B95" s="13" t="s">
        <v>162</v>
      </c>
      <c r="C95" s="13" t="s">
        <v>187</v>
      </c>
      <c r="D95" s="13" t="s">
        <v>210</v>
      </c>
      <c r="E95" s="13" t="s">
        <v>211</v>
      </c>
      <c r="F95" s="14" t="s">
        <v>200</v>
      </c>
      <c r="G95" s="13" t="s">
        <v>201</v>
      </c>
      <c r="H95" s="13" t="s">
        <v>202</v>
      </c>
      <c r="I95" s="25" t="s">
        <v>203</v>
      </c>
      <c r="J95" s="13" t="s">
        <v>44</v>
      </c>
      <c r="K95" s="22">
        <v>4565</v>
      </c>
      <c r="L95" s="22">
        <v>1000</v>
      </c>
      <c r="M95" s="26" t="s">
        <v>67</v>
      </c>
      <c r="N95" s="2"/>
      <c r="O95" s="17">
        <f>Table145[[#This Row],[Estimated Usage per Calendar Year (gallons)]]*Table145[[#This Row],[Base Bid Price (BBP) / gal]]</f>
        <v>0</v>
      </c>
    </row>
    <row r="96" spans="1:15" x14ac:dyDescent="0.25">
      <c r="A96" s="13" t="s">
        <v>15</v>
      </c>
      <c r="B96" s="13" t="s">
        <v>162</v>
      </c>
      <c r="C96" s="13" t="s">
        <v>187</v>
      </c>
      <c r="D96" s="13" t="s">
        <v>212</v>
      </c>
      <c r="E96" s="13" t="s">
        <v>106</v>
      </c>
      <c r="F96" s="14" t="s">
        <v>200</v>
      </c>
      <c r="G96" s="13" t="s">
        <v>201</v>
      </c>
      <c r="H96" s="13" t="s">
        <v>202</v>
      </c>
      <c r="I96" s="25" t="s">
        <v>203</v>
      </c>
      <c r="J96" s="13" t="s">
        <v>24</v>
      </c>
      <c r="K96" s="22">
        <v>13441</v>
      </c>
      <c r="L96" s="22">
        <v>4000</v>
      </c>
      <c r="M96" s="13" t="s">
        <v>25</v>
      </c>
      <c r="N96" s="2"/>
      <c r="O96" s="17">
        <f>Table145[[#This Row],[Estimated Usage per Calendar Year (gallons)]]*Table145[[#This Row],[Base Bid Price (BBP) / gal]]</f>
        <v>0</v>
      </c>
    </row>
    <row r="97" spans="1:15" x14ac:dyDescent="0.25">
      <c r="A97" s="13" t="s">
        <v>108</v>
      </c>
      <c r="B97" s="13" t="s">
        <v>162</v>
      </c>
      <c r="C97" s="13" t="s">
        <v>187</v>
      </c>
      <c r="D97" s="13" t="s">
        <v>212</v>
      </c>
      <c r="E97" s="13" t="s">
        <v>106</v>
      </c>
      <c r="F97" s="14" t="s">
        <v>200</v>
      </c>
      <c r="G97" s="13" t="s">
        <v>201</v>
      </c>
      <c r="H97" s="13" t="s">
        <v>202</v>
      </c>
      <c r="I97" s="25" t="s">
        <v>203</v>
      </c>
      <c r="J97" s="13" t="s">
        <v>24</v>
      </c>
      <c r="K97" s="22">
        <v>4172</v>
      </c>
      <c r="L97" s="22">
        <v>4000</v>
      </c>
      <c r="M97" s="26" t="s">
        <v>67</v>
      </c>
      <c r="N97" s="2"/>
      <c r="O97" s="17">
        <f>Table145[[#This Row],[Estimated Usage per Calendar Year (gallons)]]*Table145[[#This Row],[Base Bid Price (BBP) / gal]]</f>
        <v>0</v>
      </c>
    </row>
    <row r="98" spans="1:15" x14ac:dyDescent="0.25">
      <c r="A98" s="13" t="s">
        <v>15</v>
      </c>
      <c r="B98" s="13" t="s">
        <v>162</v>
      </c>
      <c r="C98" s="13" t="s">
        <v>187</v>
      </c>
      <c r="D98" s="13" t="s">
        <v>213</v>
      </c>
      <c r="E98" s="13" t="s">
        <v>214</v>
      </c>
      <c r="F98" s="14" t="s">
        <v>215</v>
      </c>
      <c r="G98" s="13" t="s">
        <v>216</v>
      </c>
      <c r="H98" s="13" t="s">
        <v>217</v>
      </c>
      <c r="I98" s="15" t="s">
        <v>218</v>
      </c>
      <c r="J98" s="13" t="s">
        <v>24</v>
      </c>
      <c r="K98" s="22">
        <v>2050</v>
      </c>
      <c r="L98" s="22">
        <v>4000</v>
      </c>
      <c r="M98" s="13" t="s">
        <v>25</v>
      </c>
      <c r="N98" s="2"/>
      <c r="O98" s="17">
        <f>Table145[[#This Row],[Estimated Usage per Calendar Year (gallons)]]*Table145[[#This Row],[Base Bid Price (BBP) / gal]]</f>
        <v>0</v>
      </c>
    </row>
    <row r="99" spans="1:15" x14ac:dyDescent="0.25">
      <c r="A99" s="13" t="s">
        <v>15</v>
      </c>
      <c r="B99" s="13" t="s">
        <v>162</v>
      </c>
      <c r="C99" s="13" t="s">
        <v>187</v>
      </c>
      <c r="D99" s="13" t="s">
        <v>213</v>
      </c>
      <c r="E99" s="13" t="s">
        <v>214</v>
      </c>
      <c r="F99" s="14" t="s">
        <v>215</v>
      </c>
      <c r="G99" s="13" t="s">
        <v>216</v>
      </c>
      <c r="H99" s="13" t="s">
        <v>217</v>
      </c>
      <c r="I99" s="15" t="s">
        <v>218</v>
      </c>
      <c r="J99" s="13" t="s">
        <v>24</v>
      </c>
      <c r="K99" s="22">
        <v>1000</v>
      </c>
      <c r="L99" s="22">
        <v>500</v>
      </c>
      <c r="M99" s="26" t="s">
        <v>67</v>
      </c>
      <c r="N99" s="2"/>
      <c r="O99" s="17">
        <f>Table145[[#This Row],[Estimated Usage per Calendar Year (gallons)]]*Table145[[#This Row],[Base Bid Price (BBP) / gal]]</f>
        <v>0</v>
      </c>
    </row>
    <row r="100" spans="1:15" x14ac:dyDescent="0.25">
      <c r="A100" s="13" t="s">
        <v>15</v>
      </c>
      <c r="B100" s="13" t="s">
        <v>162</v>
      </c>
      <c r="C100" s="13" t="s">
        <v>187</v>
      </c>
      <c r="D100" s="13" t="s">
        <v>219</v>
      </c>
      <c r="E100" s="13" t="s">
        <v>220</v>
      </c>
      <c r="F100" s="14" t="s">
        <v>215</v>
      </c>
      <c r="G100" s="13" t="s">
        <v>221</v>
      </c>
      <c r="H100" s="13" t="s">
        <v>222</v>
      </c>
      <c r="I100" s="15" t="s">
        <v>223</v>
      </c>
      <c r="J100" s="13" t="s">
        <v>24</v>
      </c>
      <c r="K100" s="22">
        <v>938</v>
      </c>
      <c r="L100" s="22">
        <v>500</v>
      </c>
      <c r="M100" s="26" t="s">
        <v>37</v>
      </c>
      <c r="N100" s="2"/>
      <c r="O100" s="17">
        <f>Table145[[#This Row],[Estimated Usage per Calendar Year (gallons)]]*Table145[[#This Row],[Base Bid Price (BBP) / gal]]</f>
        <v>0</v>
      </c>
    </row>
    <row r="101" spans="1:15" x14ac:dyDescent="0.25">
      <c r="A101" s="13" t="s">
        <v>15</v>
      </c>
      <c r="B101" s="13" t="s">
        <v>162</v>
      </c>
      <c r="C101" s="13" t="s">
        <v>187</v>
      </c>
      <c r="D101" s="13" t="s">
        <v>219</v>
      </c>
      <c r="E101" s="13" t="s">
        <v>220</v>
      </c>
      <c r="F101" s="14" t="s">
        <v>215</v>
      </c>
      <c r="G101" s="13" t="s">
        <v>221</v>
      </c>
      <c r="H101" s="13" t="s">
        <v>222</v>
      </c>
      <c r="I101" s="15" t="s">
        <v>223</v>
      </c>
      <c r="J101" s="13" t="s">
        <v>24</v>
      </c>
      <c r="K101" s="22">
        <v>938</v>
      </c>
      <c r="L101" s="22">
        <v>500</v>
      </c>
      <c r="M101" s="26" t="s">
        <v>37</v>
      </c>
      <c r="N101" s="2"/>
      <c r="O101" s="17">
        <f>Table145[[#This Row],[Estimated Usage per Calendar Year (gallons)]]*Table145[[#This Row],[Base Bid Price (BBP) / gal]]</f>
        <v>0</v>
      </c>
    </row>
    <row r="102" spans="1:15" x14ac:dyDescent="0.25">
      <c r="A102" s="13" t="s">
        <v>15</v>
      </c>
      <c r="B102" s="27" t="s">
        <v>162</v>
      </c>
      <c r="C102" s="27" t="s">
        <v>187</v>
      </c>
      <c r="D102" s="13" t="s">
        <v>224</v>
      </c>
      <c r="E102" s="27" t="s">
        <v>225</v>
      </c>
      <c r="F102" s="28" t="s">
        <v>215</v>
      </c>
      <c r="G102" s="13" t="s">
        <v>221</v>
      </c>
      <c r="H102" s="13" t="s">
        <v>222</v>
      </c>
      <c r="I102" s="15" t="s">
        <v>223</v>
      </c>
      <c r="J102" s="27" t="s">
        <v>24</v>
      </c>
      <c r="K102" s="29">
        <v>3500</v>
      </c>
      <c r="L102" s="29">
        <v>2000</v>
      </c>
      <c r="M102" s="30" t="s">
        <v>37</v>
      </c>
      <c r="N102" s="2"/>
      <c r="O102" s="17">
        <f>Table145[[#This Row],[Estimated Usage per Calendar Year (gallons)]]*Table145[[#This Row],[Base Bid Price (BBP) / gal]]</f>
        <v>0</v>
      </c>
    </row>
    <row r="103" spans="1:15" x14ac:dyDescent="0.25">
      <c r="A103" s="13" t="s">
        <v>15</v>
      </c>
      <c r="B103" s="27" t="s">
        <v>162</v>
      </c>
      <c r="C103" s="27" t="s">
        <v>187</v>
      </c>
      <c r="D103" s="13" t="s">
        <v>226</v>
      </c>
      <c r="E103" s="27" t="s">
        <v>227</v>
      </c>
      <c r="F103" s="28" t="s">
        <v>215</v>
      </c>
      <c r="G103" s="13" t="s">
        <v>221</v>
      </c>
      <c r="H103" s="13" t="s">
        <v>222</v>
      </c>
      <c r="I103" s="15" t="s">
        <v>223</v>
      </c>
      <c r="J103" s="27" t="s">
        <v>24</v>
      </c>
      <c r="K103" s="29">
        <v>8225</v>
      </c>
      <c r="L103" s="29">
        <v>2000</v>
      </c>
      <c r="M103" s="27" t="s">
        <v>25</v>
      </c>
      <c r="N103" s="2"/>
      <c r="O103" s="17">
        <f>Table145[[#This Row],[Estimated Usage per Calendar Year (gallons)]]*Table145[[#This Row],[Base Bid Price (BBP) / gal]]</f>
        <v>0</v>
      </c>
    </row>
    <row r="104" spans="1:15" x14ac:dyDescent="0.25">
      <c r="A104" s="13" t="s">
        <v>15</v>
      </c>
      <c r="B104" s="27" t="s">
        <v>162</v>
      </c>
      <c r="C104" s="27" t="s">
        <v>187</v>
      </c>
      <c r="D104" s="13" t="s">
        <v>226</v>
      </c>
      <c r="E104" s="27" t="s">
        <v>227</v>
      </c>
      <c r="F104" s="28" t="s">
        <v>215</v>
      </c>
      <c r="G104" s="13" t="s">
        <v>221</v>
      </c>
      <c r="H104" s="13" t="s">
        <v>222</v>
      </c>
      <c r="I104" s="15" t="s">
        <v>223</v>
      </c>
      <c r="J104" s="27" t="s">
        <v>24</v>
      </c>
      <c r="K104" s="29">
        <v>6875</v>
      </c>
      <c r="L104" s="29">
        <v>1000</v>
      </c>
      <c r="M104" s="30" t="s">
        <v>67</v>
      </c>
      <c r="N104" s="2"/>
      <c r="O104" s="17">
        <f>Table145[[#This Row],[Estimated Usage per Calendar Year (gallons)]]*Table145[[#This Row],[Base Bid Price (BBP) / gal]]</f>
        <v>0</v>
      </c>
    </row>
    <row r="105" spans="1:15" x14ac:dyDescent="0.25">
      <c r="A105" s="13" t="s">
        <v>15</v>
      </c>
      <c r="B105" s="27" t="s">
        <v>228</v>
      </c>
      <c r="C105" s="27" t="s">
        <v>229</v>
      </c>
      <c r="D105" s="13" t="s">
        <v>230</v>
      </c>
      <c r="E105" s="27" t="s">
        <v>231</v>
      </c>
      <c r="F105" s="28" t="s">
        <v>232</v>
      </c>
      <c r="G105" s="13" t="s">
        <v>233</v>
      </c>
      <c r="H105" s="13" t="s">
        <v>234</v>
      </c>
      <c r="I105" s="18" t="s">
        <v>235</v>
      </c>
      <c r="J105" s="27" t="s">
        <v>24</v>
      </c>
      <c r="K105" s="31">
        <v>150</v>
      </c>
      <c r="L105" s="31">
        <v>500</v>
      </c>
      <c r="M105" s="27" t="s">
        <v>37</v>
      </c>
      <c r="N105" s="2"/>
      <c r="O105" s="17">
        <f>Table145[[#This Row],[Estimated Usage per Calendar Year (gallons)]]*Table145[[#This Row],[Base Bid Price (BBP) / gal]]</f>
        <v>0</v>
      </c>
    </row>
    <row r="106" spans="1:15" x14ac:dyDescent="0.25">
      <c r="A106" s="13" t="s">
        <v>15</v>
      </c>
      <c r="B106" s="27" t="s">
        <v>228</v>
      </c>
      <c r="C106" s="27" t="s">
        <v>229</v>
      </c>
      <c r="D106" s="13" t="s">
        <v>236</v>
      </c>
      <c r="E106" s="13" t="s">
        <v>237</v>
      </c>
      <c r="F106" s="28" t="s">
        <v>232</v>
      </c>
      <c r="G106" s="13" t="s">
        <v>233</v>
      </c>
      <c r="H106" s="13" t="s">
        <v>234</v>
      </c>
      <c r="I106" s="18" t="s">
        <v>235</v>
      </c>
      <c r="J106" s="27" t="s">
        <v>44</v>
      </c>
      <c r="K106" s="31">
        <v>15</v>
      </c>
      <c r="L106" s="31">
        <v>8000</v>
      </c>
      <c r="M106" s="27" t="s">
        <v>37</v>
      </c>
      <c r="N106" s="2"/>
      <c r="O106" s="17">
        <f>Table145[[#This Row],[Estimated Usage per Calendar Year (gallons)]]*Table145[[#This Row],[Base Bid Price (BBP) / gal]]</f>
        <v>0</v>
      </c>
    </row>
    <row r="107" spans="1:15" x14ac:dyDescent="0.25">
      <c r="A107" s="13" t="s">
        <v>15</v>
      </c>
      <c r="B107" s="27" t="s">
        <v>228</v>
      </c>
      <c r="C107" s="27" t="s">
        <v>229</v>
      </c>
      <c r="D107" s="13" t="s">
        <v>238</v>
      </c>
      <c r="E107" s="13" t="s">
        <v>239</v>
      </c>
      <c r="F107" s="28" t="s">
        <v>232</v>
      </c>
      <c r="G107" s="13" t="s">
        <v>233</v>
      </c>
      <c r="H107" s="13" t="s">
        <v>234</v>
      </c>
      <c r="I107" s="18" t="s">
        <v>235</v>
      </c>
      <c r="J107" s="27" t="s">
        <v>24</v>
      </c>
      <c r="K107" s="31">
        <v>1</v>
      </c>
      <c r="L107" s="31">
        <v>10000</v>
      </c>
      <c r="M107" s="27" t="s">
        <v>37</v>
      </c>
      <c r="N107" s="2"/>
      <c r="O107" s="17">
        <f>Table145[[#This Row],[Estimated Usage per Calendar Year (gallons)]]*Table145[[#This Row],[Base Bid Price (BBP) / gal]]</f>
        <v>0</v>
      </c>
    </row>
    <row r="108" spans="1:15" x14ac:dyDescent="0.25">
      <c r="A108" s="13" t="s">
        <v>15</v>
      </c>
      <c r="B108" s="13" t="s">
        <v>228</v>
      </c>
      <c r="C108" s="13" t="s">
        <v>240</v>
      </c>
      <c r="D108" s="13" t="s">
        <v>241</v>
      </c>
      <c r="E108" s="13" t="s">
        <v>242</v>
      </c>
      <c r="F108" s="14" t="s">
        <v>232</v>
      </c>
      <c r="G108" s="13" t="s">
        <v>233</v>
      </c>
      <c r="H108" s="13" t="s">
        <v>234</v>
      </c>
      <c r="I108" s="18" t="s">
        <v>235</v>
      </c>
      <c r="J108" s="13" t="s">
        <v>44</v>
      </c>
      <c r="K108" s="16">
        <v>4</v>
      </c>
      <c r="L108" s="16">
        <v>500</v>
      </c>
      <c r="M108" s="13" t="s">
        <v>37</v>
      </c>
      <c r="N108" s="2"/>
      <c r="O108" s="17">
        <f>Table145[[#This Row],[Estimated Usage per Calendar Year (gallons)]]*Table145[[#This Row],[Base Bid Price (BBP) / gal]]</f>
        <v>0</v>
      </c>
    </row>
    <row r="109" spans="1:15" x14ac:dyDescent="0.25">
      <c r="A109" s="13" t="s">
        <v>15</v>
      </c>
      <c r="B109" s="13" t="s">
        <v>243</v>
      </c>
      <c r="C109" s="13" t="s">
        <v>244</v>
      </c>
      <c r="D109" s="13" t="s">
        <v>245</v>
      </c>
      <c r="E109" s="13" t="s">
        <v>246</v>
      </c>
      <c r="F109" s="14" t="s">
        <v>247</v>
      </c>
      <c r="G109" s="13" t="s">
        <v>248</v>
      </c>
      <c r="H109" s="13" t="s">
        <v>249</v>
      </c>
      <c r="I109" s="18" t="s">
        <v>250</v>
      </c>
      <c r="J109" s="13" t="s">
        <v>24</v>
      </c>
      <c r="K109" s="16">
        <v>500</v>
      </c>
      <c r="L109" s="16">
        <v>500</v>
      </c>
      <c r="M109" s="26" t="s">
        <v>37</v>
      </c>
      <c r="N109" s="2"/>
      <c r="O109" s="17">
        <f>Table145[[#This Row],[Estimated Usage per Calendar Year (gallons)]]*Table145[[#This Row],[Base Bid Price (BBP) / gal]]</f>
        <v>0</v>
      </c>
    </row>
    <row r="110" spans="1:15" x14ac:dyDescent="0.25">
      <c r="A110" s="32" t="s">
        <v>15</v>
      </c>
      <c r="B110" s="33" t="s">
        <v>243</v>
      </c>
      <c r="C110" s="33" t="s">
        <v>244</v>
      </c>
      <c r="D110" s="33" t="s">
        <v>245</v>
      </c>
      <c r="E110" s="33" t="s">
        <v>246</v>
      </c>
      <c r="F110" s="34" t="s">
        <v>247</v>
      </c>
      <c r="G110" s="33" t="s">
        <v>248</v>
      </c>
      <c r="H110" s="33" t="s">
        <v>249</v>
      </c>
      <c r="I110" s="35" t="s">
        <v>250</v>
      </c>
      <c r="J110" s="33" t="s">
        <v>24</v>
      </c>
      <c r="K110" s="36">
        <v>500</v>
      </c>
      <c r="L110" s="37">
        <v>500</v>
      </c>
      <c r="M110" s="38" t="s">
        <v>37</v>
      </c>
      <c r="N110" s="2"/>
      <c r="O110" s="39">
        <f>Table145[[#This Row],[Estimated Usage per Calendar Year (gallons)]]*Table145[[#This Row],[Base Bid Price (BBP) / gal]]</f>
        <v>0</v>
      </c>
    </row>
    <row r="111" spans="1:15" x14ac:dyDescent="0.25">
      <c r="K111" s="22"/>
      <c r="L111" s="22"/>
      <c r="N111" s="40" t="s">
        <v>251</v>
      </c>
      <c r="O111" s="41">
        <f>SUM(Table145[Total Bid Price])</f>
        <v>0</v>
      </c>
    </row>
  </sheetData>
  <sheetProtection algorithmName="SHA-512" hashValue="PDBgnmfu/P/SqUmAN7DARboBZfpIf/bfjtDODLuojvjXZq0dpy7MIiRoD2kDFmSVGYI2FFwaW7+L/yGPaLhQHg==" saltValue="E0b9S3vW7WdiJlBW0uZZpA==" spinCount="100000" sheet="1" objects="1" scenarios="1"/>
  <protectedRanges>
    <protectedRange algorithmName="SHA-512" hashValue="D/2P8NOrF+wX4gvmwyosUcZ4/pE+CnwHEroaViLUs5OXjcbc+L7HbgXk7ioAo/UhvSZY7KszcEPfNlToLiSRgA==" saltValue="NF+XEXYg101R1oiP6Lw/LQ==" spinCount="100000" sqref="A102:A107 D102:D107 E106:E107 F85:K86 F87:M95 F108:F109 H108:H109 F2:J10 A60:D61 O85:O87 I101 I102:I107 F11:F23 I96:J96 F32 A41:C59 F41:J59 D42:D55 A2:E40 A84:XFD84 H32:XFD32 F24:XFD31 J11:XFD23 L41:XFD59 L2:XFD10 A112:XFD1048576 F33:XFD40 F60:XFD83 A62:E83 L101 F101 O101 O102:O107 P102:XFD107 N102:N107 N85:N97 P85:XFD97 O89:O97 F96:F97 L96:L97 A87:E97 I97 J97 N98 P98:XFD98 O98 F98 L98 A98:E98 I98 J98 N99 P99:XFD99 O99 F99 L99 A99:E99 I99 J99 N100 P100:XFD100 O100 F100 L100 A100:E100 I100 J100 N101 P101:XFD101 A101:E101 J101 A111:M111 O111:XFD111" name="Range1"/>
    <protectedRange algorithmName="SHA-512" hashValue="D/2P8NOrF+wX4gvmwyosUcZ4/pE+CnwHEroaViLUs5OXjcbc+L7HbgXk7ioAo/UhvSZY7KszcEPfNlToLiSRgA==" saltValue="NF+XEXYg101R1oiP6Lw/LQ==" spinCount="100000" sqref="A85:E86" name="Range1_2"/>
    <protectedRange algorithmName="SHA-512" hashValue="D/2P8NOrF+wX4gvmwyosUcZ4/pE+CnwHEroaViLUs5OXjcbc+L7HbgXk7ioAo/UhvSZY7KszcEPfNlToLiSRgA==" saltValue="NF+XEXYg101R1oiP6Lw/LQ==" spinCount="100000" sqref="L85:M86" name="Range1_1"/>
    <protectedRange algorithmName="SHA-512" hashValue="D/2P8NOrF+wX4gvmwyosUcZ4/pE+CnwHEroaViLUs5OXjcbc+L7HbgXk7ioAo/UhvSZY7KszcEPfNlToLiSRgA==" saltValue="NF+XEXYg101R1oiP6Lw/LQ==" spinCount="100000" sqref="G32" name="Range1_3"/>
    <protectedRange algorithmName="SHA-512" hashValue="D/2P8NOrF+wX4gvmwyosUcZ4/pE+CnwHEroaViLUs5OXjcbc+L7HbgXk7ioAo/UhvSZY7KszcEPfNlToLiSRgA==" saltValue="NF+XEXYg101R1oiP6Lw/LQ==" spinCount="100000" sqref="F106:F107 B102:C107 E102:F105 J102:M107" name="Range1_4_1_2"/>
    <protectedRange algorithmName="SHA-512" hashValue="D/2P8NOrF+wX4gvmwyosUcZ4/pE+CnwHEroaViLUs5OXjcbc+L7HbgXk7ioAo/UhvSZY7KszcEPfNlToLiSRgA==" saltValue="NF+XEXYg101R1oiP6Lw/LQ==" spinCount="100000" sqref="M96:M101" name="Range1_4"/>
    <protectedRange algorithmName="SHA-512" hashValue="1AxLgVZ4+hiXzicX+UdfStQgOxnq0ZGO3L0qMJE5wOKfTmmgPr1o6BUdjMjYwKrzponLcp8EOGDeAK703cb0ng==" saltValue="Zy0tTBs3cgnknvuffF6Alw==" spinCount="100000" sqref="A1:M1 P1:XFD1" name="Range1_6"/>
    <protectedRange algorithmName="SHA-512" hashValue="D/2P8NOrF+wX4gvmwyosUcZ4/pE+CnwHEroaViLUs5OXjcbc+L7HbgXk7ioAo/UhvSZY7KszcEPfNlToLiSRgA==" saltValue="NF+XEXYg101R1oiP6Lw/LQ==" spinCount="100000" sqref="A108:E109 G108:G109 I108:XFD109" name="Range1_5"/>
    <protectedRange algorithmName="SHA-512" hashValue="D/2P8NOrF+wX4gvmwyosUcZ4/pE+CnwHEroaViLUs5OXjcbc+L7HbgXk7ioAo/UhvSZY7KszcEPfNlToLiSRgA==" saltValue="NF+XEXYg101R1oiP6Lw/LQ==" spinCount="100000" sqref="K2:K10" name="Range1_7"/>
    <protectedRange algorithmName="SHA-512" hashValue="D/2P8NOrF+wX4gvmwyosUcZ4/pE+CnwHEroaViLUs5OXjcbc+L7HbgXk7ioAo/UhvSZY7KszcEPfNlToLiSRgA==" saltValue="NF+XEXYg101R1oiP6Lw/LQ==" spinCount="100000" sqref="A110:C110 F110:XFD110" name="Range1_8"/>
    <protectedRange algorithmName="SHA-512" hashValue="D/2P8NOrF+wX4gvmwyosUcZ4/pE+CnwHEroaViLUs5OXjcbc+L7HbgXk7ioAo/UhvSZY7KszcEPfNlToLiSRgA==" saltValue="NF+XEXYg101R1oiP6Lw/LQ==" spinCount="100000" sqref="K41:K59" name="Range1_9"/>
    <protectedRange algorithmName="SHA-512" hashValue="D/2P8NOrF+wX4gvmwyosUcZ4/pE+CnwHEroaViLUs5OXjcbc+L7HbgXk7ioAo/UhvSZY7KszcEPfNlToLiSRgA==" saltValue="NF+XEXYg101R1oiP6Lw/LQ==" spinCount="100000" sqref="E60:E61" name="Range1_10"/>
    <protectedRange algorithmName="SHA-512" hashValue="D/2P8NOrF+wX4gvmwyosUcZ4/pE+CnwHEroaViLUs5OXjcbc+L7HbgXk7ioAo/UhvSZY7KszcEPfNlToLiSRgA==" saltValue="NF+XEXYg101R1oiP6Lw/LQ==" spinCount="100000" sqref="G11:I23" name="Range1_11"/>
    <protectedRange algorithmName="SHA-512" hashValue="D/2P8NOrF+wX4gvmwyosUcZ4/pE+CnwHEroaViLUs5OXjcbc+L7HbgXk7ioAo/UhvSZY7KszcEPfNlToLiSRgA==" saltValue="NF+XEXYg101R1oiP6Lw/LQ==" spinCount="100000" sqref="K96:K101" name="Range1_12"/>
    <protectedRange algorithmName="SHA-512" hashValue="D/2P8NOrF+wX4gvmwyosUcZ4/pE+CnwHEroaViLUs5OXjcbc+L7HbgXk7ioAo/UhvSZY7KszcEPfNlToLiSRgA==" saltValue="NF+XEXYg101R1oiP6Lw/LQ==" spinCount="100000" sqref="G96:H101" name="Range1_13"/>
    <protectedRange algorithmName="SHA-512" hashValue="D/2P8NOrF+wX4gvmwyosUcZ4/pE+CnwHEroaViLUs5OXjcbc+L7HbgXk7ioAo/UhvSZY7KszcEPfNlToLiSRgA==" saltValue="NF+XEXYg101R1oiP6Lw/LQ==" spinCount="100000" sqref="G102:H107" name="Range1_4_1_2_1"/>
    <protectedRange algorithmName="SHA-512" hashValue="D/2P8NOrF+wX4gvmwyosUcZ4/pE+CnwHEroaViLUs5OXjcbc+L7HbgXk7ioAo/UhvSZY7KszcEPfNlToLiSRgA==" saltValue="NF+XEXYg101R1oiP6Lw/LQ==" spinCount="100000" sqref="D41 D56:D59" name="Range1_15"/>
    <protectedRange algorithmName="SHA-512" hashValue="D/2P8NOrF+wX4gvmwyosUcZ4/pE+CnwHEroaViLUs5OXjcbc+L7HbgXk7ioAo/UhvSZY7KszcEPfNlToLiSRgA==" saltValue="NF+XEXYg101R1oiP6Lw/LQ==" spinCount="100000" sqref="E41:E59" name="Range1_16"/>
    <protectedRange algorithmName="SHA-512" hashValue="D/2P8NOrF+wX4gvmwyosUcZ4/pE+CnwHEroaViLUs5OXjcbc+L7HbgXk7ioAo/UhvSZY7KszcEPfNlToLiSRgA==" saltValue="NF+XEXYg101R1oiP6Lw/LQ==" spinCount="100000" sqref="D110" name="Range1_17"/>
    <protectedRange algorithmName="SHA-512" hashValue="D/2P8NOrF+wX4gvmwyosUcZ4/pE+CnwHEroaViLUs5OXjcbc+L7HbgXk7ioAo/UhvSZY7KszcEPfNlToLiSRgA==" saltValue="NF+XEXYg101R1oiP6Lw/LQ==" spinCount="100000" sqref="E110" name="Range1_18"/>
    <protectedRange algorithmName="SHA-512" hashValue="1AxLgVZ4+hiXzicX+UdfStQgOxnq0ZGO3L0qMJE5wOKfTmmgPr1o6BUdjMjYwKrzponLcp8EOGDeAK703cb0ng==" saltValue="Zy0tTBs3cgnknvuffF6Alw==" spinCount="100000" sqref="N1:O1" name="Range1_9_1"/>
    <protectedRange algorithmName="SHA-512" hashValue="1AxLgVZ4+hiXzicX+UdfStQgOxnq0ZGO3L0qMJE5wOKfTmmgPr1o6BUdjMjYwKrzponLcp8EOGDeAK703cb0ng==" saltValue="Zy0tTBs3cgnknvuffF6Alw==" spinCount="100000" sqref="N111" name="Range1_14"/>
  </protectedRanges>
  <phoneticPr fontId="4" type="noConversion"/>
  <hyperlinks>
    <hyperlink ref="I5" r:id="rId1" xr:uid="{E8088DAC-FCB4-46F6-808C-4A1B5E411C5A}"/>
    <hyperlink ref="I2" r:id="rId2" xr:uid="{51CEA768-B5CA-4CEF-8D20-EA9E9464C88B}"/>
    <hyperlink ref="I3" r:id="rId3" xr:uid="{5447C3B9-25D1-452A-A5E4-2EF5827BC260}"/>
    <hyperlink ref="I103" r:id="rId4" xr:uid="{E978F2E1-6328-423D-9FDF-201276739102}"/>
    <hyperlink ref="I104" r:id="rId5" xr:uid="{04FBEB6D-F93C-429A-A49F-7D8ED6DE963E}"/>
    <hyperlink ref="I100" r:id="rId6" xr:uid="{6BEE6CF7-0A6D-4ADA-AA8D-5EBFD5F2B88A}"/>
    <hyperlink ref="I102" r:id="rId7" xr:uid="{4F19FF92-A1F8-48B9-9F8B-4D7C407EE692}"/>
    <hyperlink ref="I98" r:id="rId8" xr:uid="{58DCDE8C-7ADF-42C6-98E7-E24B4E1CB1EE}"/>
    <hyperlink ref="I99" r:id="rId9" xr:uid="{56E37B5A-742A-4C50-B8E9-693235211B17}"/>
    <hyperlink ref="I101" r:id="rId10" xr:uid="{43725CB8-1EA4-4E5E-9B8B-898A9844DDB3}"/>
    <hyperlink ref="I69" r:id="rId11" xr:uid="{737DCC40-0239-42EF-BA39-5CCEB6C64F25}"/>
    <hyperlink ref="I65" r:id="rId12" xr:uid="{8F8BE17E-2B61-4AAF-8669-BB7D751EE120}"/>
    <hyperlink ref="I66" r:id="rId13" xr:uid="{641C863C-DCA7-4667-AB95-998FEC1A7F06}"/>
    <hyperlink ref="I67" r:id="rId14" xr:uid="{2849778B-FC7B-4F35-99EC-FFEC0F68FEF2}"/>
    <hyperlink ref="I68" r:id="rId15" xr:uid="{1D837EA2-80B5-40F6-8D53-D41FECDFA68F}"/>
    <hyperlink ref="I30" r:id="rId16" display="Jessica.Sumera@hawaiicounty.gov" xr:uid="{851F1E79-C7CE-4259-96C7-7B62B2710B5E}"/>
    <hyperlink ref="I44" r:id="rId17" display="Jessica.Sumera@hawaiicounty.gov" xr:uid="{93BB6B73-4D60-43C3-964F-0D4A774F3AB6}"/>
    <hyperlink ref="I89" r:id="rId18" display="mailto:jennifer.moses@hawaii.gov" xr:uid="{4D9515CD-03B3-4F14-B303-13FC419E746A}"/>
    <hyperlink ref="I97:I107" r:id="rId19" display="mailto:jennifer.moses@hawaii.gov" xr:uid="{829210E6-34BD-4F3E-8489-7AF5D5B40BAB}"/>
    <hyperlink ref="I71" r:id="rId20" xr:uid="{503A76F8-E367-4D04-8ED9-2C0E0C2E817A}"/>
    <hyperlink ref="I70" r:id="rId21" xr:uid="{0F72127F-F716-4F4B-8863-005724A5FEEA}"/>
  </hyperlinks>
  <pageMargins left="0.7" right="0.7" top="0.75" bottom="0.75" header="0.3" footer="0.3"/>
  <pageSetup paperSize="9" orientation="portrait" r:id="rId22"/>
  <headerFooter>
    <oddHeader>&amp;LIFB No. 26001&amp;CDelivery of Bulk Fuel&amp;ROF5
Hawaii</oddHeader>
    <oddFooter>&amp;LAddendum 5
Revised August 8, 2023</oddFooter>
  </headerFooter>
  <ignoredErrors>
    <ignoredError sqref="O2:O111" unlockedFormula="1"/>
  </ignoredErrors>
  <tableParts count="1">
    <tablePart r:id="rId2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7DD09-18F2-F248-9B33-5D947A5F8716}">
  <sheetPr>
    <tabColor theme="9"/>
  </sheetPr>
  <dimension ref="A1:I36"/>
  <sheetViews>
    <sheetView zoomScale="90" zoomScaleNormal="90" workbookViewId="0">
      <selection activeCell="D20" sqref="D20"/>
    </sheetView>
  </sheetViews>
  <sheetFormatPr defaultColWidth="8.85546875" defaultRowHeight="15" x14ac:dyDescent="0.25"/>
  <cols>
    <col min="1" max="1" width="9.42578125" customWidth="1"/>
    <col min="2" max="2" width="16" customWidth="1"/>
    <col min="3" max="3" width="16.85546875" customWidth="1"/>
    <col min="4" max="4" width="15.85546875" customWidth="1"/>
    <col min="5" max="5" width="33.28515625" customWidth="1"/>
    <col min="6" max="6" width="16.5703125" customWidth="1"/>
    <col min="7" max="7" width="54.85546875" customWidth="1"/>
    <col min="8" max="8" width="55.85546875" customWidth="1"/>
    <col min="9" max="9" width="44.28515625" customWidth="1"/>
  </cols>
  <sheetData>
    <row r="1" spans="1:9" ht="67.5" customHeight="1" x14ac:dyDescent="0.25">
      <c r="A1" s="43" t="s">
        <v>252</v>
      </c>
      <c r="B1" s="44"/>
      <c r="C1" s="44"/>
      <c r="D1" s="44"/>
      <c r="E1" s="44"/>
      <c r="F1" s="44"/>
      <c r="G1" s="44"/>
      <c r="H1" s="1"/>
    </row>
    <row r="2" spans="1:9" x14ac:dyDescent="0.25">
      <c r="A2" t="s">
        <v>253</v>
      </c>
      <c r="B2" t="s">
        <v>254</v>
      </c>
      <c r="C2" t="s">
        <v>255</v>
      </c>
      <c r="D2" t="s">
        <v>256</v>
      </c>
      <c r="E2" t="s">
        <v>257</v>
      </c>
      <c r="F2" t="s">
        <v>258</v>
      </c>
      <c r="G2" t="s">
        <v>259</v>
      </c>
      <c r="H2" t="s">
        <v>260</v>
      </c>
      <c r="I2" t="s">
        <v>261</v>
      </c>
    </row>
    <row r="3" spans="1:9" ht="30" x14ac:dyDescent="0.25">
      <c r="A3" s="3"/>
      <c r="B3" s="3" t="s">
        <v>262</v>
      </c>
      <c r="C3" s="3" t="s">
        <v>263</v>
      </c>
      <c r="D3" s="3" t="s">
        <v>264</v>
      </c>
      <c r="E3" s="4" t="s">
        <v>265</v>
      </c>
      <c r="F3" s="4" t="s">
        <v>266</v>
      </c>
      <c r="G3" s="4" t="s">
        <v>267</v>
      </c>
      <c r="H3" s="4" t="s">
        <v>268</v>
      </c>
      <c r="I3" s="4"/>
    </row>
    <row r="4" spans="1:9" ht="30" x14ac:dyDescent="0.25">
      <c r="A4" s="5" t="s">
        <v>269</v>
      </c>
      <c r="B4" s="5">
        <v>10</v>
      </c>
      <c r="C4" s="5" t="s">
        <v>270</v>
      </c>
      <c r="D4" s="5" t="s">
        <v>271</v>
      </c>
      <c r="E4" s="6" t="s">
        <v>272</v>
      </c>
      <c r="F4" s="6" t="s">
        <v>273</v>
      </c>
      <c r="G4" s="6" t="s">
        <v>274</v>
      </c>
      <c r="H4" s="6" t="s">
        <v>275</v>
      </c>
      <c r="I4" s="6" t="s">
        <v>276</v>
      </c>
    </row>
    <row r="5" spans="1:9" x14ac:dyDescent="0.25">
      <c r="A5" s="7">
        <v>1</v>
      </c>
      <c r="B5" s="8"/>
      <c r="C5" s="7"/>
      <c r="D5" s="7"/>
      <c r="E5" s="7"/>
      <c r="F5" s="7"/>
      <c r="G5" s="7"/>
      <c r="H5" s="7"/>
      <c r="I5" s="7"/>
    </row>
    <row r="6" spans="1:9" x14ac:dyDescent="0.25">
      <c r="A6" s="7">
        <v>2</v>
      </c>
      <c r="B6" s="8"/>
      <c r="C6" s="7"/>
      <c r="D6" s="7"/>
      <c r="E6" s="7"/>
      <c r="F6" s="7"/>
      <c r="G6" s="7"/>
      <c r="H6" s="7"/>
      <c r="I6" s="7"/>
    </row>
    <row r="7" spans="1:9" x14ac:dyDescent="0.25">
      <c r="A7" s="7">
        <v>3</v>
      </c>
      <c r="B7" s="8"/>
      <c r="C7" s="7"/>
      <c r="D7" s="7"/>
      <c r="E7" s="7"/>
      <c r="F7" s="7"/>
      <c r="G7" s="7"/>
      <c r="H7" s="7"/>
      <c r="I7" s="7"/>
    </row>
    <row r="8" spans="1:9" x14ac:dyDescent="0.25">
      <c r="A8" s="7">
        <v>4</v>
      </c>
      <c r="B8" s="8"/>
      <c r="C8" s="7"/>
      <c r="D8" s="7"/>
      <c r="E8" s="7"/>
      <c r="F8" s="7"/>
      <c r="G8" s="7"/>
      <c r="H8" s="7"/>
      <c r="I8" s="7"/>
    </row>
    <row r="9" spans="1:9" x14ac:dyDescent="0.25">
      <c r="A9" s="7"/>
      <c r="B9" s="8"/>
      <c r="C9" s="7"/>
      <c r="D9" s="7"/>
      <c r="E9" s="7"/>
      <c r="F9" s="7"/>
      <c r="G9" s="7"/>
      <c r="H9" s="7"/>
      <c r="I9" s="7"/>
    </row>
    <row r="10" spans="1:9" x14ac:dyDescent="0.25">
      <c r="A10" s="7"/>
      <c r="B10" s="8"/>
      <c r="C10" s="7"/>
      <c r="D10" s="7"/>
      <c r="E10" s="7"/>
      <c r="F10" s="7"/>
      <c r="G10" s="7"/>
      <c r="H10" s="7"/>
      <c r="I10" s="7"/>
    </row>
    <row r="11" spans="1:9" x14ac:dyDescent="0.25">
      <c r="A11" s="7"/>
      <c r="B11" s="8"/>
      <c r="C11" s="7"/>
      <c r="D11" s="7"/>
      <c r="E11" s="7"/>
      <c r="F11" s="7"/>
      <c r="G11" s="7"/>
      <c r="H11" s="7"/>
      <c r="I11" s="7"/>
    </row>
    <row r="12" spans="1:9" x14ac:dyDescent="0.25">
      <c r="A12" s="7"/>
      <c r="B12" s="8"/>
      <c r="C12" s="7"/>
      <c r="D12" s="7"/>
      <c r="E12" s="7"/>
      <c r="F12" s="7"/>
      <c r="G12" s="7"/>
      <c r="H12" s="7"/>
      <c r="I12" s="7"/>
    </row>
    <row r="13" spans="1:9" x14ac:dyDescent="0.25">
      <c r="A13" s="7"/>
      <c r="B13" s="8"/>
      <c r="C13" s="7"/>
      <c r="D13" s="7"/>
      <c r="E13" s="7"/>
      <c r="F13" s="7"/>
      <c r="G13" s="7"/>
      <c r="H13" s="7"/>
      <c r="I13" s="7"/>
    </row>
    <row r="14" spans="1:9" x14ac:dyDescent="0.25">
      <c r="A14" s="7"/>
      <c r="B14" s="8"/>
      <c r="C14" s="7"/>
      <c r="D14" s="7"/>
      <c r="E14" s="7"/>
      <c r="F14" s="7"/>
      <c r="G14" s="7"/>
      <c r="H14" s="7"/>
      <c r="I14" s="7"/>
    </row>
    <row r="15" spans="1:9" x14ac:dyDescent="0.25">
      <c r="A15" s="7"/>
      <c r="B15" s="8"/>
      <c r="C15" s="7"/>
      <c r="D15" s="7"/>
      <c r="E15" s="7"/>
      <c r="F15" s="7"/>
      <c r="G15" s="7"/>
      <c r="H15" s="7"/>
      <c r="I15" s="7"/>
    </row>
    <row r="16" spans="1:9" x14ac:dyDescent="0.25">
      <c r="A16" s="7"/>
      <c r="B16" s="8"/>
      <c r="C16" s="7"/>
      <c r="D16" s="7"/>
      <c r="E16" s="7"/>
      <c r="F16" s="7"/>
      <c r="G16" s="7"/>
      <c r="H16" s="7"/>
      <c r="I16" s="7"/>
    </row>
    <row r="17" spans="1:9" x14ac:dyDescent="0.25">
      <c r="A17" s="7"/>
      <c r="B17" s="8"/>
      <c r="C17" s="7"/>
      <c r="D17" s="7"/>
      <c r="E17" s="7"/>
      <c r="F17" s="7"/>
      <c r="G17" s="7"/>
      <c r="H17" s="7"/>
      <c r="I17" s="7"/>
    </row>
    <row r="18" spans="1:9" x14ac:dyDescent="0.25">
      <c r="A18" s="7"/>
      <c r="B18" s="8"/>
      <c r="C18" s="7"/>
      <c r="D18" s="7"/>
      <c r="E18" s="7"/>
      <c r="F18" s="7"/>
      <c r="G18" s="7"/>
      <c r="H18" s="7"/>
      <c r="I18" s="7"/>
    </row>
    <row r="19" spans="1:9" x14ac:dyDescent="0.25">
      <c r="A19" s="7"/>
      <c r="B19" s="8"/>
      <c r="C19" s="7"/>
      <c r="D19" s="7"/>
      <c r="E19" s="7"/>
      <c r="F19" s="7"/>
      <c r="G19" s="7"/>
      <c r="H19" s="7"/>
      <c r="I19" s="7"/>
    </row>
    <row r="20" spans="1:9" x14ac:dyDescent="0.25">
      <c r="A20" s="7"/>
      <c r="B20" s="8"/>
      <c r="C20" s="7"/>
      <c r="D20" s="7"/>
      <c r="E20" s="7"/>
      <c r="F20" s="7"/>
      <c r="G20" s="7"/>
      <c r="H20" s="7"/>
      <c r="I20" s="7"/>
    </row>
    <row r="21" spans="1:9" x14ac:dyDescent="0.25">
      <c r="A21" s="7"/>
      <c r="B21" s="8"/>
      <c r="C21" s="7"/>
      <c r="D21" s="7"/>
      <c r="E21" s="7"/>
      <c r="F21" s="7"/>
      <c r="G21" s="7"/>
      <c r="H21" s="7"/>
      <c r="I21" s="7"/>
    </row>
    <row r="22" spans="1:9" x14ac:dyDescent="0.25">
      <c r="A22" s="7"/>
      <c r="B22" s="8"/>
      <c r="C22" s="7"/>
      <c r="D22" s="7"/>
      <c r="E22" s="7"/>
      <c r="F22" s="7"/>
      <c r="G22" s="7"/>
      <c r="H22" s="7"/>
      <c r="I22" s="7"/>
    </row>
    <row r="23" spans="1:9" x14ac:dyDescent="0.25">
      <c r="A23" s="7"/>
      <c r="B23" s="8"/>
      <c r="C23" s="7"/>
      <c r="D23" s="7"/>
      <c r="E23" s="7"/>
      <c r="F23" s="7"/>
      <c r="G23" s="7"/>
      <c r="H23" s="7"/>
      <c r="I23" s="7"/>
    </row>
    <row r="24" spans="1:9" x14ac:dyDescent="0.25">
      <c r="A24" s="7"/>
      <c r="B24" s="8"/>
      <c r="C24" s="7"/>
      <c r="D24" s="7"/>
      <c r="E24" s="7"/>
      <c r="F24" s="7"/>
      <c r="G24" s="7"/>
      <c r="H24" s="7"/>
      <c r="I24" s="7"/>
    </row>
    <row r="25" spans="1:9" x14ac:dyDescent="0.25">
      <c r="A25" s="7"/>
      <c r="B25" s="8"/>
      <c r="C25" s="7"/>
      <c r="D25" s="7"/>
      <c r="E25" s="7"/>
      <c r="F25" s="7"/>
      <c r="G25" s="7"/>
      <c r="H25" s="7"/>
      <c r="I25" s="7"/>
    </row>
    <row r="26" spans="1:9" x14ac:dyDescent="0.25">
      <c r="A26" s="7"/>
      <c r="B26" s="8"/>
      <c r="C26" s="7"/>
      <c r="D26" s="7"/>
      <c r="E26" s="7"/>
      <c r="F26" s="7"/>
      <c r="G26" s="7"/>
      <c r="H26" s="7"/>
      <c r="I26" s="7"/>
    </row>
    <row r="27" spans="1:9" x14ac:dyDescent="0.25">
      <c r="A27" s="8"/>
      <c r="B27" s="8"/>
      <c r="C27" s="7"/>
      <c r="D27" s="7"/>
      <c r="E27" s="7"/>
      <c r="F27" s="7"/>
      <c r="G27" s="7"/>
      <c r="H27" s="7"/>
      <c r="I27" s="7"/>
    </row>
    <row r="28" spans="1:9" x14ac:dyDescent="0.25">
      <c r="A28" s="8"/>
      <c r="B28" s="8"/>
      <c r="C28" s="7"/>
      <c r="D28" s="7"/>
      <c r="E28" s="7"/>
      <c r="F28" s="7"/>
      <c r="G28" s="7"/>
      <c r="H28" s="7"/>
      <c r="I28" s="7"/>
    </row>
    <row r="29" spans="1:9" x14ac:dyDescent="0.25">
      <c r="A29" s="8"/>
      <c r="B29" s="8"/>
      <c r="C29" s="7"/>
      <c r="D29" s="7"/>
      <c r="E29" s="7"/>
      <c r="F29" s="7"/>
      <c r="G29" s="7"/>
      <c r="H29" s="7"/>
      <c r="I29" s="7"/>
    </row>
    <row r="30" spans="1:9" x14ac:dyDescent="0.25">
      <c r="A30" s="8"/>
      <c r="B30" s="8"/>
      <c r="C30" s="7"/>
      <c r="D30" s="7"/>
      <c r="E30" s="7"/>
      <c r="F30" s="7"/>
      <c r="G30" s="7"/>
      <c r="H30" s="7"/>
      <c r="I30" s="7"/>
    </row>
    <row r="31" spans="1:9" x14ac:dyDescent="0.25">
      <c r="A31" s="8"/>
      <c r="B31" s="8"/>
      <c r="C31" s="7"/>
      <c r="D31" s="7"/>
      <c r="E31" s="7"/>
      <c r="F31" s="7"/>
      <c r="G31" s="7"/>
      <c r="H31" s="7"/>
      <c r="I31" s="7"/>
    </row>
    <row r="32" spans="1:9" x14ac:dyDescent="0.25">
      <c r="A32" s="8"/>
      <c r="B32" s="8"/>
      <c r="C32" s="7"/>
      <c r="D32" s="7"/>
      <c r="E32" s="7"/>
      <c r="F32" s="7"/>
      <c r="G32" s="7"/>
      <c r="H32" s="7"/>
      <c r="I32" s="7"/>
    </row>
    <row r="33" spans="1:9" x14ac:dyDescent="0.25">
      <c r="A33" s="8"/>
      <c r="B33" s="8"/>
      <c r="C33" s="7"/>
      <c r="D33" s="7"/>
      <c r="E33" s="7"/>
      <c r="F33" s="7"/>
      <c r="G33" s="7"/>
      <c r="H33" s="7"/>
      <c r="I33" s="7"/>
    </row>
    <row r="34" spans="1:9" x14ac:dyDescent="0.25">
      <c r="A34" s="8"/>
      <c r="B34" s="8"/>
      <c r="C34" s="7"/>
      <c r="D34" s="7"/>
      <c r="E34" s="7"/>
      <c r="F34" s="7"/>
      <c r="G34" s="7"/>
      <c r="H34" s="7"/>
      <c r="I34" s="7"/>
    </row>
    <row r="35" spans="1:9" x14ac:dyDescent="0.25">
      <c r="A35" s="8"/>
      <c r="B35" s="8"/>
      <c r="C35" s="7"/>
      <c r="D35" s="7"/>
      <c r="E35" s="7"/>
      <c r="F35" s="7"/>
      <c r="G35" s="7"/>
      <c r="H35" s="7"/>
      <c r="I35" s="7"/>
    </row>
    <row r="36" spans="1:9" x14ac:dyDescent="0.25">
      <c r="A36" s="8"/>
      <c r="B36" s="8"/>
      <c r="C36" s="7"/>
      <c r="D36" s="7"/>
      <c r="E36" s="7"/>
      <c r="F36" s="7"/>
      <c r="G36" s="7"/>
      <c r="H36" s="7"/>
      <c r="I36" s="7"/>
    </row>
  </sheetData>
  <sheetProtection algorithmName="SHA-512" hashValue="bjl7qOpg+HYDYaL3QWtM42lVBXDPs7eR5Vy6tTKJzJN+DzqzC3I0WcPHLUsLOSTrSI+gW2K8mUpzuwyRjdCk5g==" saltValue="E59KO1lNXx8qW0B36XMT6w==" spinCount="100000" sheet="1" objects="1" scenarios="1"/>
  <mergeCells count="1">
    <mergeCell ref="A1:G1"/>
  </mergeCells>
  <pageMargins left="0.7" right="0.7" top="0.75" bottom="0.75" header="0.3" footer="0.3"/>
  <pageSetup orientation="landscape" r:id="rId1"/>
  <headerFooter>
    <oddHeader xml:space="preserve">&amp;LIFB No. 26001&amp;CDelivery of Bulk Fuel
Other Related Services&amp;ROF5
Hawaii
</oddHead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0" ma:contentTypeDescription="Create a new document." ma:contentTypeScope="" ma:versionID="c4c17705e4c1d50de6c521a2810fe4f5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e4fd22e00135caf780b713c05953a80f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AD878A-7008-4042-8EBB-7C9D57600B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1DE2B38-FD1D-4D06-825D-D3568DA83D33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566A10B4-D178-4E8B-BF99-76152AE1E9B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847dec6-63b2-43f9-a6d0-58a40aaa1a10}" enabled="0" method="" siteId="{3847dec6-63b2-43f9-a6d0-58a40aaa1a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Hawaii</vt:lpstr>
      <vt:lpstr>Other Related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Tammie Fujikawa</dc:creator>
  <cp:keywords/>
  <dc:description/>
  <cp:lastModifiedBy>Nekomoto, Kelli R L</cp:lastModifiedBy>
  <cp:revision/>
  <dcterms:created xsi:type="dcterms:W3CDTF">2023-06-14T00:30:02Z</dcterms:created>
  <dcterms:modified xsi:type="dcterms:W3CDTF">2025-10-11T01:33:36Z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  <property fmtid="{D5CDD505-2E9C-101B-9397-08002B2CF9AE}" pid="10" name="ContentTypeId">
    <vt:lpwstr>0x010100057CD15A7C5C944790BA001CE555D84F</vt:lpwstr>
  </property>
  <property fmtid="{D5CDD505-2E9C-101B-9397-08002B2CF9AE}" pid="11" name="MediaServiceImageTags">
    <vt:lpwstr/>
  </property>
</Properties>
</file>